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tables/table3.xml" ContentType="application/vnd.openxmlformats-officedocument.spreadsheetml.table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tables/table4.xml" ContentType="application/vnd.openxmlformats-officedocument.spreadsheetml.table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5-DIFFUSION\ATLAS\Atlas 2023\PRINT\"/>
    </mc:Choice>
  </mc:AlternateContent>
  <bookViews>
    <workbookView xWindow="0" yWindow="0" windowWidth="4080" windowHeight="12750"/>
  </bookViews>
  <sheets>
    <sheet name="OTEX" sheetId="1" r:id="rId1"/>
    <sheet name="TAILLE ECO" sheetId="2" r:id="rId2"/>
    <sheet name="STATUT" sheetId="3" r:id="rId3"/>
    <sheet name="SAU" sheetId="4" r:id="rId4"/>
    <sheet name="FAIRE VALOIR" sheetId="5" r:id="rId5"/>
    <sheet name="ÂGE" sheetId="6" r:id="rId6"/>
    <sheet name="SEXE" sheetId="7" r:id="rId7"/>
    <sheet name="ETP" sheetId="8" r:id="rId8"/>
    <sheet name="FORMATION" sheetId="9" r:id="rId9"/>
    <sheet name="ARBO" sheetId="10" r:id="rId10"/>
    <sheet name="VITI" sheetId="11" r:id="rId11"/>
    <sheet name="UGB" sheetId="12" r:id="rId12"/>
    <sheet name="AUTRES PROD" sheetId="13" r:id="rId13"/>
    <sheet name="IRRIG" sheetId="14" r:id="rId14"/>
    <sheet name="CC" sheetId="15" r:id="rId15"/>
    <sheet name="SIQO" sheetId="16" r:id="rId16"/>
  </sheets>
  <definedNames>
    <definedName name="_xlnm.Print_Area" localSheetId="9">ARBO!$A$1:$P$44</definedName>
    <definedName name="_xlnm.Print_Area" localSheetId="12">'AUTRES PROD'!$A$1:$Q$49</definedName>
    <definedName name="_xlnm.Print_Area" localSheetId="14">CC!$A$1:$L$44</definedName>
    <definedName name="_xlnm.Print_Area" localSheetId="7">ETP!$A$1:$N$44</definedName>
    <definedName name="_xlnm.Print_Area" localSheetId="8">FORMATION!$A$1:$N$45</definedName>
    <definedName name="_xlnm.Print_Area" localSheetId="13">IRRIG!$A$1:$N$43</definedName>
    <definedName name="_xlnm.Print_Area" localSheetId="0">OTEX!$A$1:$J$41</definedName>
    <definedName name="_xlnm.Print_Area" localSheetId="3">SAU!$A$1:$J$47</definedName>
    <definedName name="_xlnm.Print_Area" localSheetId="6">SEXE!$A$1:$L$44</definedName>
    <definedName name="_xlnm.Print_Area" localSheetId="15">SIQO!$A$1:$M$45</definedName>
    <definedName name="_xlnm.Print_Area" localSheetId="1">'TAILLE ECO'!$A$1:$O$41</definedName>
    <definedName name="_xlnm.Print_Area" localSheetId="11">UGB!$A$1:$N$40</definedName>
  </definedNames>
  <calcPr calcId="162913"/>
</workbook>
</file>

<file path=xl/calcChain.xml><?xml version="1.0" encoding="utf-8"?>
<calcChain xmlns="http://schemas.openxmlformats.org/spreadsheetml/2006/main">
  <c r="G23" i="15" l="1"/>
  <c r="D23" i="15"/>
  <c r="F23" i="15" s="1"/>
  <c r="C23" i="15"/>
  <c r="F22" i="15"/>
  <c r="E22" i="15"/>
  <c r="F21" i="15"/>
  <c r="E21" i="15"/>
  <c r="F20" i="15"/>
  <c r="E20" i="15"/>
  <c r="F19" i="15"/>
  <c r="E19" i="15"/>
  <c r="F18" i="15"/>
  <c r="E18" i="15"/>
  <c r="F17" i="15"/>
  <c r="E17" i="15"/>
  <c r="F16" i="15"/>
  <c r="E16" i="15"/>
  <c r="F15" i="15"/>
  <c r="E15" i="15"/>
  <c r="F14" i="15"/>
  <c r="E14" i="15"/>
  <c r="F13" i="15"/>
  <c r="E13" i="15"/>
  <c r="F12" i="15"/>
  <c r="E12" i="15"/>
  <c r="F11" i="15"/>
  <c r="E11" i="15"/>
  <c r="G10" i="15"/>
  <c r="D10" i="15"/>
  <c r="D24" i="15" s="1"/>
  <c r="F24" i="15" s="1"/>
  <c r="C10" i="15"/>
  <c r="E10" i="15" s="1"/>
  <c r="F9" i="15"/>
  <c r="E9" i="15"/>
  <c r="F8" i="15"/>
  <c r="E8" i="15"/>
  <c r="F7" i="15"/>
  <c r="E7" i="15"/>
  <c r="F6" i="15"/>
  <c r="E6" i="15"/>
  <c r="F5" i="15"/>
  <c r="E5" i="15"/>
  <c r="F4" i="15"/>
  <c r="E4" i="15"/>
  <c r="F3" i="15"/>
  <c r="E3" i="15"/>
  <c r="K24" i="14"/>
  <c r="C24" i="14"/>
  <c r="L23" i="14"/>
  <c r="K23" i="14"/>
  <c r="J23" i="14"/>
  <c r="I23" i="14"/>
  <c r="H23" i="14"/>
  <c r="G23" i="14"/>
  <c r="F23" i="14"/>
  <c r="E23" i="14"/>
  <c r="D23" i="14"/>
  <c r="C23" i="14"/>
  <c r="L10" i="14"/>
  <c r="L24" i="14" s="1"/>
  <c r="K10" i="14"/>
  <c r="J10" i="14"/>
  <c r="J24" i="14" s="1"/>
  <c r="I10" i="14"/>
  <c r="I24" i="14" s="1"/>
  <c r="H10" i="14"/>
  <c r="H24" i="14" s="1"/>
  <c r="G10" i="14"/>
  <c r="G24" i="14" s="1"/>
  <c r="F10" i="14"/>
  <c r="F24" i="14" s="1"/>
  <c r="E10" i="14"/>
  <c r="E24" i="14" s="1"/>
  <c r="D10" i="14"/>
  <c r="D24" i="14" s="1"/>
  <c r="C10" i="14"/>
  <c r="P41" i="10"/>
  <c r="O41" i="10"/>
  <c r="L22" i="9"/>
  <c r="L10" i="9"/>
  <c r="K10" i="9"/>
  <c r="F23" i="7"/>
  <c r="E23" i="7"/>
  <c r="D23" i="7"/>
  <c r="C23" i="7"/>
  <c r="G23" i="7" s="1"/>
  <c r="H22" i="7"/>
  <c r="G22" i="7"/>
  <c r="H21" i="7"/>
  <c r="G21" i="7"/>
  <c r="H20" i="7"/>
  <c r="G20" i="7"/>
  <c r="H19" i="7"/>
  <c r="G19" i="7"/>
  <c r="H18" i="7"/>
  <c r="G18" i="7"/>
  <c r="H17" i="7"/>
  <c r="G17" i="7"/>
  <c r="H16" i="7"/>
  <c r="G16" i="7"/>
  <c r="H15" i="7"/>
  <c r="G15" i="7"/>
  <c r="H14" i="7"/>
  <c r="G14" i="7"/>
  <c r="H13" i="7"/>
  <c r="G13" i="7"/>
  <c r="H12" i="7"/>
  <c r="G12" i="7"/>
  <c r="H11" i="7"/>
  <c r="G11" i="7"/>
  <c r="F10" i="7"/>
  <c r="F24" i="7" s="1"/>
  <c r="E10" i="7"/>
  <c r="E24" i="7" s="1"/>
  <c r="D10" i="7"/>
  <c r="C10" i="7"/>
  <c r="C24" i="7" s="1"/>
  <c r="H9" i="7"/>
  <c r="G9" i="7"/>
  <c r="H8" i="7"/>
  <c r="G8" i="7"/>
  <c r="H7" i="7"/>
  <c r="G7" i="7"/>
  <c r="H6" i="7"/>
  <c r="G6" i="7"/>
  <c r="H5" i="7"/>
  <c r="G5" i="7"/>
  <c r="H4" i="7"/>
  <c r="G4" i="7"/>
  <c r="H3" i="7"/>
  <c r="G3" i="7"/>
  <c r="L22" i="6"/>
  <c r="L10" i="6"/>
  <c r="K10" i="6"/>
  <c r="J10" i="6"/>
  <c r="I10" i="6"/>
  <c r="H10" i="6"/>
  <c r="G10" i="6"/>
  <c r="F10" i="6"/>
  <c r="E10" i="6"/>
  <c r="D10" i="6"/>
  <c r="C10" i="6"/>
  <c r="J23" i="4"/>
  <c r="I23" i="4"/>
  <c r="H23" i="4"/>
  <c r="G23" i="4"/>
  <c r="F23" i="4"/>
  <c r="E23" i="4"/>
  <c r="D23" i="4"/>
  <c r="C23" i="4"/>
  <c r="J10" i="4"/>
  <c r="J24" i="4" s="1"/>
  <c r="I10" i="4"/>
  <c r="H10" i="4"/>
  <c r="H24" i="4" s="1"/>
  <c r="G10" i="4"/>
  <c r="G24" i="4" s="1"/>
  <c r="F10" i="4"/>
  <c r="E10" i="4"/>
  <c r="E24" i="4" s="1"/>
  <c r="D10" i="4"/>
  <c r="C10" i="4"/>
  <c r="C24" i="4" s="1"/>
  <c r="B23" i="1"/>
  <c r="B22" i="1"/>
  <c r="B9" i="1"/>
  <c r="C24" i="15" l="1"/>
  <c r="E24" i="15" s="1"/>
  <c r="G24" i="15"/>
  <c r="I24" i="4"/>
  <c r="H10" i="7"/>
  <c r="D24" i="7"/>
  <c r="H24" i="7" s="1"/>
  <c r="D24" i="4"/>
  <c r="G24" i="7"/>
  <c r="F24" i="4"/>
  <c r="E23" i="15"/>
  <c r="H23" i="7"/>
  <c r="G10" i="7"/>
  <c r="F10" i="15"/>
</calcChain>
</file>

<file path=xl/sharedStrings.xml><?xml version="1.0" encoding="utf-8"?>
<sst xmlns="http://schemas.openxmlformats.org/spreadsheetml/2006/main" count="1175" uniqueCount="187">
  <si>
    <t>Dpt</t>
  </si>
  <si>
    <t>EPCI</t>
  </si>
  <si>
    <t>Arboriculture</t>
  </si>
  <si>
    <t>Viticulture</t>
  </si>
  <si>
    <t>Autres cultures*</t>
  </si>
  <si>
    <t>Bovins</t>
  </si>
  <si>
    <t>Ovins, caprins</t>
  </si>
  <si>
    <t>Porcins</t>
  </si>
  <si>
    <t>Autres élevages**</t>
  </si>
  <si>
    <t>Polyculture, polyelevage</t>
  </si>
  <si>
    <t>2A</t>
  </si>
  <si>
    <t>CA du Pays Ajaccien</t>
  </si>
  <si>
    <t>CC Celavu-Prunelli</t>
  </si>
  <si>
    <t>S</t>
  </si>
  <si>
    <t>CC de l'Alta Rocca</t>
  </si>
  <si>
    <t>CC de la Pieve de l'Ornano</t>
  </si>
  <si>
    <t>CC du Sartenais-Valinco-Taravo</t>
  </si>
  <si>
    <t>CC du Sud Corse</t>
  </si>
  <si>
    <t>CC Spelunca-Liamone</t>
  </si>
  <si>
    <t>2B</t>
  </si>
  <si>
    <t>CA de Bastia</t>
  </si>
  <si>
    <t>CC de Calvi Balagne</t>
  </si>
  <si>
    <t>CC de Fium'orbu Castellu</t>
  </si>
  <si>
    <t>CC de l'Ile-Rousse - Balagne</t>
  </si>
  <si>
    <t>CC de l'Oriente</t>
  </si>
  <si>
    <t>CC de la Castagniccia-Casinca</t>
  </si>
  <si>
    <t>CC de la Costa Verde</t>
  </si>
  <si>
    <t>CC de Marana-Golo</t>
  </si>
  <si>
    <t>CC du Cap Corse</t>
  </si>
  <si>
    <t>CC du Centre Corse</t>
  </si>
  <si>
    <t>CC Nebbiu - Conca d'Oro</t>
  </si>
  <si>
    <t>CC Pasquale Paoli</t>
  </si>
  <si>
    <t>CORSE</t>
  </si>
  <si>
    <t>Ovins, caprins, autres herbivores</t>
  </si>
  <si>
    <t>Porcins et/ou volailles</t>
  </si>
  <si>
    <t>* Grandes cultures, maraîchage, horticulture</t>
  </si>
  <si>
    <t>** Aviculture, combinaisons de granivores, autres herbivores</t>
  </si>
  <si>
    <t>Taille</t>
  </si>
  <si>
    <t>micros</t>
  </si>
  <si>
    <t>petites</t>
  </si>
  <si>
    <t>moyennes</t>
  </si>
  <si>
    <t>grandes</t>
  </si>
  <si>
    <t>Ensemble</t>
  </si>
  <si>
    <t>Total</t>
  </si>
  <si>
    <t>DPT</t>
  </si>
  <si>
    <t>EPCI                             RA</t>
  </si>
  <si>
    <t>Autres</t>
  </si>
  <si>
    <t>Statut</t>
  </si>
  <si>
    <t>Exploitation individuelle</t>
  </si>
  <si>
    <t>Autre statut</t>
  </si>
  <si>
    <t>GAEC</t>
  </si>
  <si>
    <t>EARL</t>
  </si>
  <si>
    <t>autres statuts</t>
  </si>
  <si>
    <r>
      <rPr>
        <i/>
        <u/>
        <sz val="9"/>
        <color rgb="FF000000"/>
        <rFont val="Arial3"/>
      </rPr>
      <t>S</t>
    </r>
    <r>
      <rPr>
        <i/>
        <sz val="9"/>
        <color rgb="FF000000"/>
        <rFont val="Arial3"/>
      </rPr>
      <t> : secret statistique</t>
    </r>
  </si>
  <si>
    <t>Surfaces</t>
  </si>
  <si>
    <t>Terres arables</t>
  </si>
  <si>
    <t>Cultures permanentes</t>
  </si>
  <si>
    <t>Surfaces toujours en herbe</t>
  </si>
  <si>
    <t>SAU</t>
  </si>
  <si>
    <r>
      <rPr>
        <sz val="11"/>
        <color rgb="FF000000"/>
        <rFont val="Arial"/>
        <family val="2"/>
      </rPr>
      <t>Mode de faire-valoir</t>
    </r>
  </si>
  <si>
    <t>Fermage</t>
  </si>
  <si>
    <t>Faire-valoir direct</t>
  </si>
  <si>
    <t>Autre mode</t>
  </si>
  <si>
    <t>Élevages</t>
  </si>
  <si>
    <t>viticulture</t>
  </si>
  <si>
    <t>Âge</t>
  </si>
  <si>
    <t>40 ans et moins</t>
  </si>
  <si>
    <t>plus de 40 à 50 ans</t>
  </si>
  <si>
    <t>plus de 50 à 60 ans</t>
  </si>
  <si>
    <t>plus de 60 ans</t>
  </si>
  <si>
    <t>SEXE</t>
  </si>
  <si>
    <t>Femmes</t>
  </si>
  <si>
    <t>Hommes</t>
  </si>
  <si>
    <r>
      <t xml:space="preserve">Main </t>
    </r>
    <r>
      <rPr>
        <sz val="10"/>
        <color theme="1"/>
        <rFont val="Liberation Sans"/>
        <family val="2"/>
      </rPr>
      <t>d’œuvre</t>
    </r>
  </si>
  <si>
    <t>Chefs et coexploitants</t>
  </si>
  <si>
    <t>Salariés permanents</t>
  </si>
  <si>
    <t>Autres *</t>
  </si>
  <si>
    <t>* Autres : main d’œuvre familiale non salariée, saisonniers</t>
  </si>
  <si>
    <t>ETP saisonniers</t>
  </si>
  <si>
    <t>Formation agricole</t>
  </si>
  <si>
    <t>Aucune ou BCA</t>
  </si>
  <si>
    <t>Niveau 3</t>
  </si>
  <si>
    <t>Niveau 4</t>
  </si>
  <si>
    <t>Niveau 5 et +</t>
  </si>
  <si>
    <t>Verger</t>
  </si>
  <si>
    <t>Agrumes</t>
  </si>
  <si>
    <t>Châtaignier</t>
  </si>
  <si>
    <t>Olivier</t>
  </si>
  <si>
    <t>S :</t>
  </si>
  <si>
    <t>secret statistique</t>
  </si>
  <si>
    <t>Pêcher, nectarinier</t>
  </si>
  <si>
    <t>Prunier</t>
  </si>
  <si>
    <t>Kiwi</t>
  </si>
  <si>
    <t>Amandier</t>
  </si>
  <si>
    <t>Noisetier</t>
  </si>
  <si>
    <t>Appellation</t>
  </si>
  <si>
    <t>Vin AOP</t>
  </si>
  <si>
    <t>Vin IGP</t>
  </si>
  <si>
    <t>Autres vins*</t>
  </si>
  <si>
    <t>0</t>
  </si>
  <si>
    <t>Autres vins* :</t>
  </si>
  <si>
    <t>Vin sans IG et vin apte pour la production d'eau-de-vie</t>
  </si>
  <si>
    <t>Surfaces AOP</t>
  </si>
  <si>
    <t>Surfaces IGP</t>
  </si>
  <si>
    <t>Surfaces autres vins</t>
  </si>
  <si>
    <t>Exploitations en ayant AOP</t>
  </si>
  <si>
    <t>Exploitations en ayant IGP</t>
  </si>
  <si>
    <t>UGB</t>
  </si>
  <si>
    <t>Ovins</t>
  </si>
  <si>
    <t>Caprins</t>
  </si>
  <si>
    <t>Nombre de têtes</t>
  </si>
  <si>
    <t>dont chèvres</t>
  </si>
  <si>
    <t>   dont truies</t>
  </si>
  <si>
    <t>PPAM</t>
  </si>
  <si>
    <t>Exploitations en ayant</t>
  </si>
  <si>
    <t>Surfaces (ha)</t>
  </si>
  <si>
    <t>Part de l’immortelle dans les surfaces 2020 (%)</t>
  </si>
  <si>
    <t>Production de miel</t>
  </si>
  <si>
    <t>(quintaux)</t>
  </si>
  <si>
    <t>Ruches</t>
  </si>
  <si>
    <t>Nombre de ruches</t>
  </si>
  <si>
    <t>Surfaces irrigables</t>
  </si>
  <si>
    <t>En réseau collectif</t>
  </si>
  <si>
    <t>Par aspersion</t>
  </si>
  <si>
    <t>Par micro-irrigation</t>
  </si>
  <si>
    <t>Surfaces irrigables 2010</t>
  </si>
  <si>
    <t>Surfaces irrigables 2020</t>
  </si>
  <si>
    <t>Nombre d’exploitations 2010</t>
  </si>
  <si>
    <t>Nombre d’exploitations 2020</t>
  </si>
  <si>
    <t>eaux de surfaces</t>
  </si>
  <si>
    <t>eaux souterraines</t>
  </si>
  <si>
    <t>origines multiples</t>
  </si>
  <si>
    <t>autres origines</t>
  </si>
  <si>
    <t>Circuit court (CC)</t>
  </si>
  <si>
    <t>exploitations en CC</t>
  </si>
  <si>
    <t>% d’exploitations en CC</t>
  </si>
  <si>
    <t>Dont Vente directe 2020</t>
  </si>
  <si>
    <r>
      <rPr>
        <b/>
        <sz val="9"/>
        <color rgb="FF000000"/>
        <rFont val="Arial3"/>
      </rPr>
      <t>Part d'exploitations vendant en circuit court selon leur sp</t>
    </r>
    <r>
      <rPr>
        <b/>
        <sz val="9"/>
        <color rgb="FF000000"/>
        <rFont val="Arial3"/>
      </rPr>
      <t>écialisation</t>
    </r>
  </si>
  <si>
    <t>Part des exploitations vendant en circuit court</t>
  </si>
  <si>
    <t>Fruits</t>
  </si>
  <si>
    <t>ENSEMBLE</t>
  </si>
  <si>
    <t>Ovins/caprins</t>
  </si>
  <si>
    <t>Poly-culture/élevage</t>
  </si>
  <si>
    <t>Apiculture</t>
  </si>
  <si>
    <t>Champ : Corse, hors structures gérant les pacages collectifs.</t>
  </si>
  <si>
    <t xml:space="preserve"> Source : Agreste – Recensements agricoles 2010 et 2020</t>
  </si>
  <si>
    <t>Exploitations en :</t>
  </si>
  <si>
    <t>Bio seules</t>
  </si>
  <si>
    <t>RA</t>
  </si>
  <si>
    <t>Au moins un SIQO</t>
  </si>
  <si>
    <t>AOC/AOP</t>
  </si>
  <si>
    <t>IGP</t>
  </si>
  <si>
    <t>Bio</t>
  </si>
  <si>
    <t>2010</t>
  </si>
  <si>
    <t>2020</t>
  </si>
  <si>
    <t>Les fortes potentialités de la vigne et du verger corses</t>
  </si>
  <si>
    <t>HOMME</t>
  </si>
  <si>
    <t>FEMME</t>
  </si>
  <si>
    <t>Moins de 25 ans</t>
  </si>
  <si>
    <t>[25-30 ans)</t>
  </si>
  <si>
    <t>[30-35 ans)</t>
  </si>
  <si>
    <t>[35-40 ans)</t>
  </si>
  <si>
    <t>[40-45 ans)</t>
  </si>
  <si>
    <t>[45-50 ans)</t>
  </si>
  <si>
    <t>[50-55 ans)</t>
  </si>
  <si>
    <t>[55-60 ans)</t>
  </si>
  <si>
    <t>[60-65 ans)</t>
  </si>
  <si>
    <t>[65-70 ans)</t>
  </si>
  <si>
    <t>[70-75 ans)</t>
  </si>
  <si>
    <t>[75-80 ans)</t>
  </si>
  <si>
    <t>80 ans ou plus</t>
  </si>
  <si>
    <t>Classe</t>
  </si>
  <si>
    <t>Elevages</t>
  </si>
  <si>
    <t>TOUTES OTEX</t>
  </si>
  <si>
    <t>Autres*</t>
  </si>
  <si>
    <t>SIQO dont bio</t>
  </si>
  <si>
    <t>SIQO sans bio</t>
  </si>
  <si>
    <t>Ensemble SIQO</t>
  </si>
  <si>
    <t>Exploitations en ayant autres vins</t>
  </si>
  <si>
    <r>
      <rPr>
        <i/>
        <u/>
        <sz val="10"/>
        <color rgb="FF000000"/>
        <rFont val="Arial Narrow"/>
        <family val="2"/>
      </rPr>
      <t xml:space="preserve">Note de lecture : </t>
    </r>
    <r>
      <rPr>
        <i/>
        <sz val="10"/>
        <color rgb="FF000000"/>
        <rFont val="Arial Narrow"/>
        <family val="2"/>
      </rPr>
      <t>entre 2010 et 2020, les surfaces en AOP sont passées de 3 914 ha à 4150 (barres pourpres, échelle de gauche) et le nombre d’exploitations en possédant de 171 à 227 (droite pourpre, échelle de droite)</t>
    </r>
  </si>
  <si>
    <t xml:space="preserve"> dont vaches allaitantes</t>
  </si>
  <si>
    <t>  dont brebis
mères laitières</t>
  </si>
  <si>
    <r>
      <t>S :</t>
    </r>
    <r>
      <rPr>
        <sz val="10"/>
        <color theme="1"/>
        <rFont val="Liberation Sans"/>
        <family val="2"/>
      </rPr>
      <t xml:space="preserve"> secret statistique</t>
    </r>
  </si>
  <si>
    <r>
      <rPr>
        <u/>
        <sz val="10"/>
        <color theme="1"/>
        <rFont val="Liberation Sans"/>
        <family val="2"/>
      </rPr>
      <t>Note de lecture </t>
    </r>
    <r>
      <rPr>
        <sz val="10"/>
        <color theme="1"/>
        <rFont val="Arial Narrow"/>
        <family val="2"/>
      </rPr>
      <t>:</t>
    </r>
  </si>
  <si>
    <t>En 2010, 90 exploitations possèdent un forage et/ou un puits  (courbe rose) qui</t>
  </si>
  <si>
    <t xml:space="preserve"> En 2020, elles sont 107 (courbe rouge) pour 557 ha (barre bleu foncé)</t>
  </si>
  <si>
    <t>permet d’irriguer 247 ha (barre bleu clair).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</si>
</sst>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&quot; &quot;%"/>
    <numFmt numFmtId="165" formatCode="0.00&quot; &quot;%"/>
    <numFmt numFmtId="166" formatCode="0.0&quot; &quot;%"/>
    <numFmt numFmtId="167" formatCode="#,##0.0"/>
    <numFmt numFmtId="168" formatCode="#,##0.000"/>
    <numFmt numFmtId="169" formatCode="#,##0.0000"/>
    <numFmt numFmtId="170" formatCode="0.0%"/>
  </numFmts>
  <fonts count="90">
    <font>
      <sz val="10"/>
      <color theme="1"/>
      <name val="Liberation Sans"/>
      <family val="2"/>
    </font>
    <font>
      <sz val="10"/>
      <color theme="1"/>
      <name val="Liberation Sans"/>
      <family val="2"/>
    </font>
    <font>
      <b/>
      <sz val="10"/>
      <color theme="1"/>
      <name val="Liberation Sans"/>
      <family val="2"/>
    </font>
    <font>
      <b/>
      <sz val="10"/>
      <color rgb="FFFFFFFF"/>
      <name val="Liberation Sans"/>
      <family val="2"/>
    </font>
    <font>
      <sz val="10"/>
      <color rgb="FFCC0000"/>
      <name val="Liberation Sans"/>
      <family val="2"/>
    </font>
    <font>
      <sz val="11"/>
      <color rgb="FF000000"/>
      <name val="Calibri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11"/>
      <color theme="1"/>
      <name val="Arial1"/>
      <family val="2"/>
    </font>
    <font>
      <b/>
      <sz val="24"/>
      <color rgb="FF000000"/>
      <name val="Liberation Sans"/>
      <family val="2"/>
    </font>
    <font>
      <b/>
      <sz val="18"/>
      <color rgb="FF000000"/>
      <name val="Liberation Sans"/>
      <family val="2"/>
    </font>
    <font>
      <b/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i/>
      <u/>
      <sz val="10"/>
      <color theme="1"/>
      <name val="Liberation Sans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EEEEEE"/>
      <name val="Arial"/>
      <family val="2"/>
    </font>
    <font>
      <sz val="10"/>
      <color rgb="FFC9211E"/>
      <name val="Arial"/>
      <family val="2"/>
    </font>
    <font>
      <sz val="10"/>
      <color rgb="FFFFFFFF"/>
      <name val="Arial"/>
      <family val="2"/>
    </font>
    <font>
      <u/>
      <sz val="10"/>
      <color theme="1"/>
      <name val="Liberation Sans"/>
      <family val="2"/>
    </font>
    <font>
      <b/>
      <i/>
      <sz val="10"/>
      <color theme="1"/>
      <name val="Liberation Sans"/>
      <family val="2"/>
    </font>
    <font>
      <sz val="10"/>
      <color rgb="FFEEEEEE"/>
      <name val="Liberation Sans"/>
      <family val="2"/>
    </font>
    <font>
      <sz val="10"/>
      <color rgb="FFEEEEEE"/>
      <name val="Arial Narrow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u/>
      <sz val="10.5"/>
      <color theme="1"/>
      <name val="Arial"/>
      <family val="2"/>
    </font>
    <font>
      <b/>
      <sz val="13"/>
      <color rgb="FFC9211E"/>
      <name val="Arial"/>
      <family val="2"/>
    </font>
    <font>
      <i/>
      <sz val="10.5"/>
      <color theme="1"/>
      <name val="Arial"/>
      <family val="2"/>
    </font>
    <font>
      <i/>
      <u/>
      <sz val="9"/>
      <color rgb="FF000000"/>
      <name val="Arial3"/>
    </font>
    <font>
      <i/>
      <sz val="9"/>
      <color rgb="FF000000"/>
      <name val="Arial3"/>
    </font>
    <font>
      <sz val="10"/>
      <color theme="1"/>
      <name val="Arial Narrow"/>
      <family val="2"/>
    </font>
    <font>
      <sz val="10.5"/>
      <color theme="1"/>
      <name val="Arial Narrow"/>
      <family val="2"/>
    </font>
    <font>
      <sz val="10"/>
      <color rgb="FFC9211E"/>
      <name val="Liberation Sans"/>
      <family val="2"/>
    </font>
    <font>
      <sz val="11"/>
      <color rgb="FF000000"/>
      <name val="Arial"/>
      <family val="2"/>
    </font>
    <font>
      <sz val="9"/>
      <color theme="1"/>
      <name val="Arial Narrow"/>
      <family val="2"/>
    </font>
    <font>
      <b/>
      <sz val="14"/>
      <color theme="1"/>
      <name val="Liberation Sans"/>
      <family val="2"/>
    </font>
    <font>
      <u/>
      <sz val="11"/>
      <color theme="1"/>
      <name val="Calibri"/>
      <family val="2"/>
    </font>
    <font>
      <sz val="10"/>
      <color rgb="FF000000"/>
      <name val="Arial"/>
      <family val="2"/>
    </font>
    <font>
      <sz val="11"/>
      <color rgb="FF000000"/>
      <name val="Calibri2"/>
    </font>
    <font>
      <b/>
      <u/>
      <sz val="10.5"/>
      <color theme="1"/>
      <name val="Arial"/>
      <family val="2"/>
    </font>
    <font>
      <sz val="10"/>
      <color theme="1"/>
      <name val="Arial2"/>
    </font>
    <font>
      <b/>
      <sz val="12"/>
      <color theme="1"/>
      <name val="Arial1"/>
    </font>
    <font>
      <sz val="10"/>
      <color theme="1"/>
      <name val="Calibri2"/>
    </font>
    <font>
      <sz val="8"/>
      <color rgb="FF000000"/>
      <name val="Arial Narrow"/>
      <family val="2"/>
    </font>
    <font>
      <i/>
      <sz val="10.5"/>
      <color theme="1"/>
      <name val="Arial Narrow"/>
      <family val="2"/>
    </font>
    <font>
      <i/>
      <sz val="10"/>
      <color theme="1"/>
      <name val="Liberation Sans"/>
      <family val="2"/>
    </font>
    <font>
      <b/>
      <sz val="10"/>
      <color rgb="FF000000"/>
      <name val="Arial"/>
      <family val="2"/>
    </font>
    <font>
      <sz val="7.5"/>
      <color theme="1"/>
      <name val="Arial Narrow"/>
      <family val="2"/>
    </font>
    <font>
      <sz val="10"/>
      <color rgb="FFBF0041"/>
      <name val="Arial"/>
      <family val="2"/>
    </font>
    <font>
      <sz val="10.5"/>
      <color rgb="FFBF0041"/>
      <name val="Arial"/>
      <family val="2"/>
    </font>
    <font>
      <b/>
      <sz val="10.5"/>
      <color rgb="FFFFFFFF"/>
      <name val="Arial"/>
      <family val="2"/>
    </font>
    <font>
      <b/>
      <i/>
      <sz val="10"/>
      <color rgb="FFFFFFFF"/>
      <name val="Arial"/>
      <family val="2"/>
    </font>
    <font>
      <b/>
      <i/>
      <sz val="10.5"/>
      <color rgb="FFFFFFFF"/>
      <name val="Arial"/>
      <family val="2"/>
    </font>
    <font>
      <b/>
      <sz val="10"/>
      <color rgb="FFFFFFFF"/>
      <name val="Arial"/>
      <family val="2"/>
    </font>
    <font>
      <sz val="10"/>
      <color rgb="FFBF0041"/>
      <name val="Liberation Sans"/>
      <family val="2"/>
    </font>
    <font>
      <sz val="10"/>
      <color rgb="FFFFFFFF"/>
      <name val="Liberation Sans"/>
      <family val="2"/>
    </font>
    <font>
      <b/>
      <sz val="9"/>
      <color rgb="FF000000"/>
      <name val="Arial3"/>
    </font>
    <font>
      <sz val="10"/>
      <color rgb="FFBF0041"/>
      <name val="Arial Narrow"/>
      <family val="2"/>
    </font>
    <font>
      <i/>
      <sz val="10"/>
      <color rgb="FF000000"/>
      <name val="Arial3"/>
    </font>
    <font>
      <i/>
      <sz val="10"/>
      <color rgb="FFFFFFFF"/>
      <name val="Arial3"/>
    </font>
    <font>
      <sz val="10"/>
      <color rgb="FF000000"/>
      <name val="Arial Narrow"/>
      <family val="2"/>
    </font>
    <font>
      <b/>
      <i/>
      <sz val="12"/>
      <color rgb="FF000000"/>
      <name val="Arial"/>
      <family val="2"/>
    </font>
    <font>
      <b/>
      <sz val="10"/>
      <color rgb="FFFF0000"/>
      <name val="Liberation Sans"/>
      <family val="2"/>
    </font>
    <font>
      <sz val="10"/>
      <name val="Arial"/>
      <family val="2"/>
    </font>
    <font>
      <b/>
      <sz val="10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sz val="10"/>
      <name val="Liberation Sans"/>
      <family val="2"/>
    </font>
    <font>
      <b/>
      <i/>
      <sz val="10.5"/>
      <name val="Arial"/>
      <family val="2"/>
    </font>
    <font>
      <sz val="10"/>
      <color theme="0" tint="-0.34998626667073579"/>
      <name val="Liberation Sans"/>
      <family val="2"/>
    </font>
    <font>
      <sz val="10"/>
      <color theme="0" tint="-0.34998626667073579"/>
      <name val="Arial"/>
      <family val="2"/>
    </font>
    <font>
      <sz val="10.5"/>
      <color theme="0" tint="-0.34998626667073579"/>
      <name val="Arial"/>
      <family val="2"/>
    </font>
    <font>
      <sz val="10"/>
      <color theme="0" tint="-0.34998626667073579"/>
      <name val="Arial Narrow"/>
      <family val="2"/>
    </font>
    <font>
      <sz val="11"/>
      <color theme="0" tint="-0.34998626667073579"/>
      <name val="Arial Narrow"/>
      <family val="2"/>
    </font>
    <font>
      <sz val="10.5"/>
      <color theme="0" tint="-0.34998626667073579"/>
      <name val="Arial2"/>
    </font>
    <font>
      <sz val="8"/>
      <color theme="0" tint="-0.34998626667073579"/>
      <name val="Arial"/>
      <family val="2"/>
    </font>
    <font>
      <i/>
      <sz val="10"/>
      <color rgb="FF000000"/>
      <name val="Arial"/>
      <family val="2"/>
    </font>
    <font>
      <i/>
      <sz val="10.5"/>
      <color theme="0" tint="-0.34998626667073579"/>
      <name val="Arial Narrow"/>
      <family val="2"/>
    </font>
    <font>
      <b/>
      <sz val="11"/>
      <color theme="0" tint="-0.34998626667073579"/>
      <name val="Calibri2"/>
    </font>
    <font>
      <b/>
      <sz val="10"/>
      <color theme="0" tint="-0.34998626667073579"/>
      <name val="Arial Narrow"/>
      <family val="2"/>
    </font>
    <font>
      <b/>
      <sz val="9"/>
      <color theme="0" tint="-0.34998626667073579"/>
      <name val="Arial3"/>
    </font>
    <font>
      <sz val="9"/>
      <color theme="0" tint="-0.34998626667073579"/>
      <name val="Arial Narrow"/>
      <family val="2"/>
    </font>
    <font>
      <i/>
      <sz val="10"/>
      <color rgb="FF000000"/>
      <name val="Arial Narrow"/>
      <family val="2"/>
    </font>
    <font>
      <i/>
      <u/>
      <sz val="10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B2B2B2"/>
        <bgColor rgb="FFB2B2B2"/>
      </patternFill>
    </fill>
    <fill>
      <patternFill patternType="solid">
        <fgColor rgb="FFFFFFCC"/>
        <bgColor rgb="FFFFFFCC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4" fillId="9" borderId="2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0" borderId="0" applyNumberFormat="0" applyFill="0" applyBorder="0" applyAlignment="0" applyProtection="0"/>
    <xf numFmtId="0" fontId="3" fillId="6" borderId="0"/>
    <xf numFmtId="0" fontId="6" fillId="0" borderId="0"/>
    <xf numFmtId="0" fontId="7" fillId="7" borderId="0"/>
    <xf numFmtId="0" fontId="8" fillId="8" borderId="1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9" borderId="0"/>
    <xf numFmtId="0" fontId="1" fillId="0" borderId="0">
      <alignment horizontal="left"/>
    </xf>
    <xf numFmtId="0" fontId="1" fillId="0" borderId="0"/>
    <xf numFmtId="0" fontId="2" fillId="0" borderId="0"/>
    <xf numFmtId="0" fontId="2" fillId="0" borderId="0">
      <alignment horizontal="left"/>
    </xf>
    <xf numFmtId="0" fontId="1" fillId="0" borderId="0"/>
    <xf numFmtId="0" fontId="15" fillId="0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</cellStyleXfs>
  <cellXfs count="466">
    <xf numFmtId="0" fontId="0" fillId="0" borderId="0" xfId="0"/>
    <xf numFmtId="0" fontId="16" fillId="0" borderId="3" xfId="0" applyFont="1" applyBorder="1" applyAlignment="1">
      <alignment horizontal="center" vertical="center"/>
    </xf>
    <xf numFmtId="0" fontId="16" fillId="0" borderId="3" xfId="0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Border="1"/>
    <xf numFmtId="0" fontId="16" fillId="0" borderId="0" xfId="0" applyFont="1" applyFill="1" applyAlignment="1">
      <alignment horizontal="right"/>
    </xf>
    <xf numFmtId="0" fontId="17" fillId="0" borderId="0" xfId="0" applyFont="1" applyFill="1" applyAlignment="1">
      <alignment horizontal="right"/>
    </xf>
    <xf numFmtId="0" fontId="16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8" fillId="0" borderId="4" xfId="0" applyFont="1" applyBorder="1"/>
    <xf numFmtId="0" fontId="18" fillId="0" borderId="4" xfId="0" applyFont="1" applyFill="1" applyBorder="1"/>
    <xf numFmtId="0" fontId="19" fillId="0" borderId="0" xfId="0" applyFont="1"/>
    <xf numFmtId="0" fontId="20" fillId="0" borderId="4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22" fillId="0" borderId="0" xfId="0" applyFont="1"/>
    <xf numFmtId="0" fontId="20" fillId="0" borderId="0" xfId="0" applyFont="1"/>
    <xf numFmtId="0" fontId="16" fillId="0" borderId="0" xfId="11" applyFont="1" applyFill="1" applyBorder="1"/>
    <xf numFmtId="0" fontId="0" fillId="0" borderId="5" xfId="20" applyFont="1" applyBorder="1" applyAlignment="1">
      <alignment horizontal="left" vertical="center"/>
    </xf>
    <xf numFmtId="0" fontId="0" fillId="0" borderId="6" xfId="20" applyFont="1" applyBorder="1" applyAlignment="1">
      <alignment horizontal="right" vertical="center"/>
    </xf>
    <xf numFmtId="0" fontId="0" fillId="0" borderId="8" xfId="0" applyBorder="1"/>
    <xf numFmtId="0" fontId="0" fillId="0" borderId="0" xfId="0" applyAlignment="1">
      <alignment horizontal="right"/>
    </xf>
    <xf numFmtId="0" fontId="0" fillId="0" borderId="9" xfId="20" applyFont="1" applyBorder="1" applyAlignment="1">
      <alignment horizontal="center" vertical="center"/>
    </xf>
    <xf numFmtId="0" fontId="0" fillId="0" borderId="10" xfId="20" applyFont="1" applyBorder="1" applyAlignment="1">
      <alignment horizontal="center" vertical="center"/>
    </xf>
    <xf numFmtId="0" fontId="0" fillId="0" borderId="9" xfId="20" applyFont="1" applyFill="1" applyBorder="1" applyAlignment="1">
      <alignment horizontal="center" vertical="center"/>
    </xf>
    <xf numFmtId="0" fontId="2" fillId="0" borderId="9" xfId="20" applyFont="1" applyFill="1" applyBorder="1" applyAlignment="1">
      <alignment horizontal="center" vertical="center"/>
    </xf>
    <xf numFmtId="0" fontId="2" fillId="0" borderId="10" xfId="20" applyFont="1" applyBorder="1" applyAlignment="1">
      <alignment horizontal="center" vertical="center"/>
    </xf>
    <xf numFmtId="0" fontId="0" fillId="0" borderId="0" xfId="20" applyFont="1" applyBorder="1" applyAlignment="1">
      <alignment horizontal="left" vertical="center"/>
    </xf>
    <xf numFmtId="3" fontId="0" fillId="0" borderId="8" xfId="0" applyNumberFormat="1" applyBorder="1"/>
    <xf numFmtId="3" fontId="16" fillId="0" borderId="11" xfId="0" applyNumberFormat="1" applyFont="1" applyBorder="1"/>
    <xf numFmtId="3" fontId="0" fillId="0" borderId="8" xfId="21" applyNumberFormat="1" applyFont="1" applyBorder="1"/>
    <xf numFmtId="3" fontId="0" fillId="0" borderId="11" xfId="21" applyNumberFormat="1" applyFont="1" applyBorder="1"/>
    <xf numFmtId="3" fontId="24" fillId="0" borderId="8" xfId="21" applyNumberFormat="1" applyFont="1" applyFill="1" applyBorder="1" applyAlignment="1">
      <alignment horizontal="right"/>
    </xf>
    <xf numFmtId="3" fontId="2" fillId="0" borderId="8" xfId="21" applyNumberFormat="1" applyFont="1" applyFill="1" applyBorder="1"/>
    <xf numFmtId="3" fontId="2" fillId="0" borderId="11" xfId="19" applyNumberFormat="1" applyFont="1" applyBorder="1"/>
    <xf numFmtId="3" fontId="0" fillId="0" borderId="0" xfId="0" applyNumberFormat="1"/>
    <xf numFmtId="0" fontId="0" fillId="0" borderId="0" xfId="0" applyBorder="1"/>
    <xf numFmtId="3" fontId="0" fillId="0" borderId="0" xfId="21" applyNumberFormat="1" applyFont="1" applyBorder="1"/>
    <xf numFmtId="3" fontId="0" fillId="0" borderId="8" xfId="21" applyNumberFormat="1" applyFont="1" applyFill="1" applyBorder="1"/>
    <xf numFmtId="3" fontId="0" fillId="0" borderId="0" xfId="21" applyNumberFormat="1" applyFont="1"/>
    <xf numFmtId="3" fontId="0" fillId="0" borderId="0" xfId="21" applyNumberFormat="1" applyFont="1" applyFill="1"/>
    <xf numFmtId="3" fontId="24" fillId="0" borderId="11" xfId="21" applyNumberFormat="1" applyFont="1" applyFill="1" applyBorder="1" applyAlignment="1">
      <alignment horizontal="right"/>
    </xf>
    <xf numFmtId="3" fontId="0" fillId="0" borderId="9" xfId="0" applyNumberFormat="1" applyBorder="1"/>
    <xf numFmtId="3" fontId="18" fillId="0" borderId="10" xfId="0" applyNumberFormat="1" applyFont="1" applyBorder="1" applyAlignment="1">
      <alignment horizontal="center"/>
    </xf>
    <xf numFmtId="3" fontId="25" fillId="0" borderId="4" xfId="21" applyNumberFormat="1" applyFont="1" applyBorder="1"/>
    <xf numFmtId="3" fontId="16" fillId="0" borderId="8" xfId="0" applyNumberFormat="1" applyFont="1" applyBorder="1"/>
    <xf numFmtId="3" fontId="25" fillId="0" borderId="0" xfId="21" applyNumberFormat="1" applyFont="1" applyBorder="1"/>
    <xf numFmtId="3" fontId="0" fillId="0" borderId="12" xfId="0" applyNumberFormat="1" applyBorder="1" applyAlignment="1">
      <alignment vertical="center"/>
    </xf>
    <xf numFmtId="3" fontId="2" fillId="0" borderId="13" xfId="20" applyNumberFormat="1" applyBorder="1" applyAlignment="1">
      <alignment horizontal="left" vertical="center"/>
    </xf>
    <xf numFmtId="3" fontId="2" fillId="0" borderId="3" xfId="20" applyNumberFormat="1" applyBorder="1" applyAlignment="1">
      <alignment horizontal="right" vertical="center"/>
    </xf>
    <xf numFmtId="3" fontId="2" fillId="0" borderId="3" xfId="19" applyNumberFormat="1" applyBorder="1" applyAlignment="1">
      <alignment vertical="center"/>
    </xf>
    <xf numFmtId="0" fontId="0" fillId="0" borderId="0" xfId="0" applyFill="1"/>
    <xf numFmtId="0" fontId="2" fillId="0" borderId="0" xfId="0" applyFont="1"/>
    <xf numFmtId="0" fontId="27" fillId="0" borderId="0" xfId="0" applyFont="1" applyAlignment="1">
      <alignment horizontal="right"/>
    </xf>
    <xf numFmtId="0" fontId="26" fillId="0" borderId="0" xfId="21" applyFont="1" applyBorder="1"/>
    <xf numFmtId="0" fontId="28" fillId="0" borderId="5" xfId="20" applyFont="1" applyBorder="1" applyAlignment="1">
      <alignment horizontal="left" vertical="center"/>
    </xf>
    <xf numFmtId="0" fontId="28" fillId="0" borderId="6" xfId="20" applyFont="1" applyBorder="1" applyAlignment="1">
      <alignment horizontal="right" vertical="center"/>
    </xf>
    <xf numFmtId="0" fontId="28" fillId="0" borderId="0" xfId="0" applyFont="1"/>
    <xf numFmtId="0" fontId="28" fillId="0" borderId="8" xfId="0" applyFont="1" applyBorder="1"/>
    <xf numFmtId="0" fontId="28" fillId="0" borderId="0" xfId="0" applyFont="1" applyAlignment="1">
      <alignment horizontal="right"/>
    </xf>
    <xf numFmtId="0" fontId="28" fillId="0" borderId="9" xfId="20" applyFont="1" applyBorder="1" applyAlignment="1">
      <alignment horizontal="right" vertical="center"/>
    </xf>
    <xf numFmtId="0" fontId="28" fillId="0" borderId="10" xfId="20" applyFont="1" applyBorder="1" applyAlignment="1">
      <alignment horizontal="right" vertical="center"/>
    </xf>
    <xf numFmtId="0" fontId="29" fillId="0" borderId="9" xfId="20" applyFont="1" applyFill="1" applyBorder="1" applyAlignment="1">
      <alignment horizontal="right" vertical="center"/>
    </xf>
    <xf numFmtId="0" fontId="29" fillId="0" borderId="10" xfId="20" applyFont="1" applyBorder="1" applyAlignment="1">
      <alignment horizontal="right" vertical="center"/>
    </xf>
    <xf numFmtId="3" fontId="28" fillId="0" borderId="8" xfId="0" applyNumberFormat="1" applyFont="1" applyBorder="1"/>
    <xf numFmtId="3" fontId="28" fillId="0" borderId="11" xfId="0" applyNumberFormat="1" applyFont="1" applyBorder="1"/>
    <xf numFmtId="3" fontId="28" fillId="0" borderId="8" xfId="21" applyNumberFormat="1" applyFont="1" applyBorder="1"/>
    <xf numFmtId="0" fontId="28" fillId="0" borderId="0" xfId="21" applyFont="1" applyBorder="1"/>
    <xf numFmtId="3" fontId="28" fillId="0" borderId="11" xfId="21" applyNumberFormat="1" applyFont="1" applyBorder="1"/>
    <xf numFmtId="3" fontId="29" fillId="0" borderId="8" xfId="21" applyNumberFormat="1" applyFont="1" applyFill="1" applyBorder="1"/>
    <xf numFmtId="3" fontId="28" fillId="0" borderId="8" xfId="21" applyNumberFormat="1" applyFont="1" applyFill="1" applyBorder="1"/>
    <xf numFmtId="3" fontId="29" fillId="0" borderId="8" xfId="21" applyNumberFormat="1" applyFont="1" applyBorder="1"/>
    <xf numFmtId="3" fontId="28" fillId="0" borderId="9" xfId="0" applyNumberFormat="1" applyFont="1" applyBorder="1"/>
    <xf numFmtId="3" fontId="30" fillId="0" borderId="10" xfId="0" applyNumberFormat="1" applyFont="1" applyBorder="1" applyAlignment="1">
      <alignment horizontal="center"/>
    </xf>
    <xf numFmtId="3" fontId="30" fillId="0" borderId="9" xfId="21" applyNumberFormat="1" applyFont="1" applyBorder="1"/>
    <xf numFmtId="3" fontId="30" fillId="0" borderId="0" xfId="21" applyNumberFormat="1" applyFont="1" applyBorder="1"/>
    <xf numFmtId="3" fontId="30" fillId="0" borderId="10" xfId="21" applyNumberFormat="1" applyFont="1" applyBorder="1"/>
    <xf numFmtId="3" fontId="31" fillId="0" borderId="8" xfId="21" applyNumberFormat="1" applyFont="1" applyFill="1" applyBorder="1" applyAlignment="1">
      <alignment horizontal="right"/>
    </xf>
    <xf numFmtId="0" fontId="28" fillId="0" borderId="14" xfId="21" applyFont="1" applyBorder="1"/>
    <xf numFmtId="0" fontId="28" fillId="0" borderId="0" xfId="21" applyFont="1"/>
    <xf numFmtId="3" fontId="31" fillId="0" borderId="8" xfId="0" applyNumberFormat="1" applyFont="1" applyBorder="1" applyAlignment="1">
      <alignment horizontal="right"/>
    </xf>
    <xf numFmtId="3" fontId="30" fillId="0" borderId="8" xfId="21" applyNumberFormat="1" applyFont="1" applyBorder="1"/>
    <xf numFmtId="3" fontId="30" fillId="0" borderId="11" xfId="21" applyNumberFormat="1" applyFont="1" applyBorder="1"/>
    <xf numFmtId="3" fontId="28" fillId="0" borderId="12" xfId="0" applyNumberFormat="1" applyFont="1" applyBorder="1" applyAlignment="1">
      <alignment vertical="center"/>
    </xf>
    <xf numFmtId="3" fontId="29" fillId="0" borderId="13" xfId="20" applyNumberFormat="1" applyFont="1" applyBorder="1" applyAlignment="1">
      <alignment horizontal="left" vertical="center"/>
    </xf>
    <xf numFmtId="3" fontId="29" fillId="0" borderId="12" xfId="20" applyNumberFormat="1" applyFont="1" applyBorder="1" applyAlignment="1">
      <alignment horizontal="right" vertical="center"/>
    </xf>
    <xf numFmtId="3" fontId="29" fillId="0" borderId="13" xfId="19" applyNumberFormat="1" applyFont="1" applyBorder="1" applyAlignment="1">
      <alignment vertical="center"/>
    </xf>
    <xf numFmtId="0" fontId="32" fillId="0" borderId="0" xfId="0" applyFont="1"/>
    <xf numFmtId="0" fontId="33" fillId="0" borderId="0" xfId="0" applyFont="1"/>
    <xf numFmtId="0" fontId="16" fillId="0" borderId="5" xfId="20" applyFont="1" applyBorder="1" applyAlignment="1">
      <alignment horizontal="left" vertical="center"/>
    </xf>
    <xf numFmtId="0" fontId="16" fillId="0" borderId="6" xfId="20" applyFont="1" applyBorder="1" applyAlignment="1">
      <alignment horizontal="right" vertical="center"/>
    </xf>
    <xf numFmtId="0" fontId="16" fillId="0" borderId="8" xfId="0" applyFont="1" applyBorder="1"/>
    <xf numFmtId="0" fontId="16" fillId="0" borderId="0" xfId="0" applyFont="1" applyAlignment="1">
      <alignment horizontal="right"/>
    </xf>
    <xf numFmtId="0" fontId="29" fillId="0" borderId="4" xfId="20" applyFont="1" applyBorder="1" applyAlignment="1">
      <alignment horizontal="right" vertical="center"/>
    </xf>
    <xf numFmtId="1" fontId="0" fillId="0" borderId="5" xfId="21" applyNumberFormat="1" applyFont="1" applyBorder="1"/>
    <xf numFmtId="3" fontId="0" fillId="0" borderId="6" xfId="21" applyNumberFormat="1" applyFont="1" applyBorder="1"/>
    <xf numFmtId="3" fontId="0" fillId="0" borderId="5" xfId="21" applyNumberFormat="1" applyFont="1" applyBorder="1"/>
    <xf numFmtId="3" fontId="2" fillId="0" borderId="5" xfId="19" applyNumberFormat="1" applyBorder="1"/>
    <xf numFmtId="3" fontId="29" fillId="0" borderId="6" xfId="0" applyNumberFormat="1" applyFont="1" applyBorder="1"/>
    <xf numFmtId="1" fontId="0" fillId="0" borderId="8" xfId="21" applyNumberFormat="1" applyFont="1" applyBorder="1"/>
    <xf numFmtId="3" fontId="2" fillId="0" borderId="8" xfId="19" applyNumberFormat="1" applyBorder="1"/>
    <xf numFmtId="3" fontId="29" fillId="0" borderId="11" xfId="0" applyNumberFormat="1" applyFont="1" applyBorder="1"/>
    <xf numFmtId="3" fontId="18" fillId="0" borderId="9" xfId="0" applyNumberFormat="1" applyFont="1" applyBorder="1"/>
    <xf numFmtId="3" fontId="30" fillId="0" borderId="9" xfId="0" applyNumberFormat="1" applyFont="1" applyBorder="1"/>
    <xf numFmtId="3" fontId="30" fillId="0" borderId="10" xfId="0" applyNumberFormat="1" applyFont="1" applyBorder="1"/>
    <xf numFmtId="3" fontId="29" fillId="0" borderId="10" xfId="0" applyNumberFormat="1" applyFont="1" applyBorder="1"/>
    <xf numFmtId="3" fontId="18" fillId="0" borderId="8" xfId="0" applyNumberFormat="1" applyFont="1" applyBorder="1"/>
    <xf numFmtId="3" fontId="20" fillId="0" borderId="12" xfId="0" applyNumberFormat="1" applyFont="1" applyBorder="1" applyAlignment="1">
      <alignment vertical="center"/>
    </xf>
    <xf numFmtId="3" fontId="20" fillId="0" borderId="13" xfId="20" applyNumberFormat="1" applyFont="1" applyBorder="1" applyAlignment="1">
      <alignment horizontal="left" vertical="center"/>
    </xf>
    <xf numFmtId="3" fontId="29" fillId="0" borderId="12" xfId="0" applyNumberFormat="1" applyFont="1" applyBorder="1"/>
    <xf numFmtId="3" fontId="29" fillId="0" borderId="13" xfId="0" applyNumberFormat="1" applyFont="1" applyBorder="1"/>
    <xf numFmtId="0" fontId="38" fillId="0" borderId="0" xfId="0" applyFont="1"/>
    <xf numFmtId="0" fontId="0" fillId="0" borderId="0" xfId="0" applyAlignment="1">
      <alignment horizontal="center"/>
    </xf>
    <xf numFmtId="166" fontId="38" fillId="0" borderId="0" xfId="0" applyNumberFormat="1" applyFont="1"/>
    <xf numFmtId="165" fontId="38" fillId="0" borderId="0" xfId="0" applyNumberFormat="1" applyFont="1"/>
    <xf numFmtId="3" fontId="29" fillId="0" borderId="0" xfId="0" applyNumberFormat="1" applyFont="1"/>
    <xf numFmtId="166" fontId="40" fillId="0" borderId="0" xfId="0" applyNumberFormat="1" applyFont="1"/>
    <xf numFmtId="3" fontId="30" fillId="0" borderId="4" xfId="0" applyNumberFormat="1" applyFont="1" applyBorder="1"/>
    <xf numFmtId="0" fontId="18" fillId="0" borderId="0" xfId="0" applyFont="1"/>
    <xf numFmtId="3" fontId="28" fillId="0" borderId="5" xfId="21" applyNumberFormat="1" applyFont="1" applyBorder="1"/>
    <xf numFmtId="3" fontId="28" fillId="0" borderId="6" xfId="21" applyNumberFormat="1" applyFont="1" applyBorder="1"/>
    <xf numFmtId="3" fontId="29" fillId="0" borderId="14" xfId="0" applyNumberFormat="1" applyFont="1" applyBorder="1"/>
    <xf numFmtId="3" fontId="29" fillId="0" borderId="3" xfId="0" applyNumberFormat="1" applyFont="1" applyBorder="1"/>
    <xf numFmtId="0" fontId="41" fillId="0" borderId="0" xfId="0" applyFont="1"/>
    <xf numFmtId="0" fontId="16" fillId="0" borderId="7" xfId="20" applyFont="1" applyBorder="1" applyAlignment="1">
      <alignment horizontal="right" vertical="center"/>
    </xf>
    <xf numFmtId="0" fontId="16" fillId="0" borderId="17" xfId="0" applyFont="1" applyBorder="1" applyAlignment="1">
      <alignment horizontal="right"/>
    </xf>
    <xf numFmtId="0" fontId="29" fillId="0" borderId="9" xfId="20" applyFont="1" applyBorder="1" applyAlignment="1">
      <alignment horizontal="right" vertical="center"/>
    </xf>
    <xf numFmtId="0" fontId="28" fillId="0" borderId="4" xfId="20" applyFont="1" applyBorder="1" applyAlignment="1">
      <alignment horizontal="right" vertical="center"/>
    </xf>
    <xf numFmtId="3" fontId="16" fillId="0" borderId="17" xfId="0" applyNumberFormat="1" applyFont="1" applyBorder="1"/>
    <xf numFmtId="0" fontId="0" fillId="0" borderId="5" xfId="21" applyFont="1" applyBorder="1"/>
    <xf numFmtId="0" fontId="0" fillId="0" borderId="6" xfId="21" applyFont="1" applyBorder="1"/>
    <xf numFmtId="0" fontId="2" fillId="0" borderId="5" xfId="19" applyBorder="1"/>
    <xf numFmtId="0" fontId="2" fillId="0" borderId="6" xfId="19" applyBorder="1"/>
    <xf numFmtId="0" fontId="2" fillId="0" borderId="14" xfId="19" applyBorder="1"/>
    <xf numFmtId="0" fontId="0" fillId="0" borderId="8" xfId="21" applyFont="1" applyBorder="1"/>
    <xf numFmtId="0" fontId="0" fillId="0" borderId="11" xfId="21" applyFont="1" applyBorder="1"/>
    <xf numFmtId="0" fontId="2" fillId="0" borderId="8" xfId="19" applyBorder="1"/>
    <xf numFmtId="0" fontId="2" fillId="0" borderId="11" xfId="19" applyBorder="1"/>
    <xf numFmtId="0" fontId="2" fillId="0" borderId="0" xfId="19" applyBorder="1"/>
    <xf numFmtId="3" fontId="18" fillId="0" borderId="18" xfId="0" applyNumberFormat="1" applyFont="1" applyBorder="1" applyAlignment="1">
      <alignment horizontal="center"/>
    </xf>
    <xf numFmtId="3" fontId="42" fillId="0" borderId="8" xfId="21" applyNumberFormat="1" applyFont="1" applyFill="1" applyBorder="1" applyAlignment="1">
      <alignment horizontal="right"/>
    </xf>
    <xf numFmtId="3" fontId="42" fillId="0" borderId="8" xfId="0" applyNumberFormat="1" applyFont="1" applyBorder="1" applyAlignment="1">
      <alignment horizontal="right"/>
    </xf>
    <xf numFmtId="0" fontId="0" fillId="0" borderId="11" xfId="0" applyBorder="1"/>
    <xf numFmtId="3" fontId="30" fillId="0" borderId="0" xfId="0" applyNumberFormat="1" applyFont="1" applyBorder="1"/>
    <xf numFmtId="3" fontId="30" fillId="0" borderId="8" xfId="0" applyNumberFormat="1" applyFont="1" applyBorder="1"/>
    <xf numFmtId="3" fontId="30" fillId="0" borderId="11" xfId="0" applyNumberFormat="1" applyFont="1" applyBorder="1"/>
    <xf numFmtId="3" fontId="20" fillId="0" borderId="1" xfId="20" applyNumberFormat="1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14" xfId="0" applyFill="1" applyBorder="1"/>
    <xf numFmtId="0" fontId="16" fillId="0" borderId="8" xfId="0" applyFont="1" applyBorder="1" applyAlignment="1">
      <alignment horizontal="right"/>
    </xf>
    <xf numFmtId="167" fontId="28" fillId="0" borderId="5" xfId="21" applyNumberFormat="1" applyFont="1" applyFill="1" applyBorder="1" applyAlignment="1">
      <alignment horizontal="right"/>
    </xf>
    <xf numFmtId="167" fontId="28" fillId="0" borderId="6" xfId="21" applyNumberFormat="1" applyFont="1" applyFill="1" applyBorder="1" applyAlignment="1">
      <alignment horizontal="right"/>
    </xf>
    <xf numFmtId="167" fontId="28" fillId="0" borderId="6" xfId="21" applyNumberFormat="1" applyFont="1" applyBorder="1"/>
    <xf numFmtId="167" fontId="28" fillId="0" borderId="8" xfId="21" applyNumberFormat="1" applyFont="1" applyFill="1" applyBorder="1" applyAlignment="1">
      <alignment horizontal="right"/>
    </xf>
    <xf numFmtId="167" fontId="28" fillId="0" borderId="11" xfId="21" applyNumberFormat="1" applyFont="1" applyBorder="1"/>
    <xf numFmtId="167" fontId="28" fillId="0" borderId="11" xfId="21" applyNumberFormat="1" applyFont="1" applyFill="1" applyBorder="1" applyAlignment="1">
      <alignment horizontal="right"/>
    </xf>
    <xf numFmtId="167" fontId="31" fillId="0" borderId="11" xfId="0" applyNumberFormat="1" applyFont="1" applyBorder="1" applyAlignment="1">
      <alignment horizontal="right"/>
    </xf>
    <xf numFmtId="3" fontId="30" fillId="0" borderId="9" xfId="21" applyNumberFormat="1" applyFont="1" applyFill="1" applyBorder="1" applyAlignment="1">
      <alignment horizontal="right"/>
    </xf>
    <xf numFmtId="3" fontId="30" fillId="0" borderId="10" xfId="21" applyNumberFormat="1" applyFont="1" applyFill="1" applyBorder="1" applyAlignment="1">
      <alignment horizontal="right"/>
    </xf>
    <xf numFmtId="0" fontId="0" fillId="0" borderId="8" xfId="21" applyFont="1" applyBorder="1" applyAlignment="1">
      <alignment vertical="top"/>
    </xf>
    <xf numFmtId="0" fontId="0" fillId="0" borderId="0" xfId="21" applyFont="1" applyBorder="1" applyAlignment="1">
      <alignment vertical="top"/>
    </xf>
    <xf numFmtId="0" fontId="0" fillId="0" borderId="11" xfId="21" applyFont="1" applyBorder="1" applyAlignment="1">
      <alignment vertical="top"/>
    </xf>
    <xf numFmtId="3" fontId="24" fillId="0" borderId="0" xfId="21" applyNumberFormat="1" applyFont="1" applyFill="1" applyBorder="1" applyAlignment="1">
      <alignment horizontal="right"/>
    </xf>
    <xf numFmtId="0" fontId="0" fillId="0" borderId="0" xfId="21" applyFont="1" applyAlignment="1">
      <alignment vertical="top"/>
    </xf>
    <xf numFmtId="165" fontId="40" fillId="0" borderId="0" xfId="0" applyNumberFormat="1" applyFont="1"/>
    <xf numFmtId="0" fontId="16" fillId="0" borderId="9" xfId="20" applyFont="1" applyBorder="1" applyAlignment="1">
      <alignment horizontal="center" vertical="center"/>
    </xf>
    <xf numFmtId="0" fontId="16" fillId="0" borderId="10" xfId="20" applyFont="1" applyBorder="1" applyAlignment="1">
      <alignment horizontal="center" vertical="center"/>
    </xf>
    <xf numFmtId="0" fontId="16" fillId="0" borderId="9" xfId="20" applyFont="1" applyFill="1" applyBorder="1" applyAlignment="1">
      <alignment horizontal="center" vertical="center"/>
    </xf>
    <xf numFmtId="0" fontId="20" fillId="0" borderId="9" xfId="20" applyFont="1" applyFill="1" applyBorder="1" applyAlignment="1">
      <alignment horizontal="center" vertical="center"/>
    </xf>
    <xf numFmtId="0" fontId="20" fillId="0" borderId="10" xfId="20" applyFont="1" applyBorder="1" applyAlignment="1">
      <alignment horizontal="center" vertical="center"/>
    </xf>
    <xf numFmtId="0" fontId="16" fillId="0" borderId="0" xfId="20" applyFont="1" applyBorder="1" applyAlignment="1">
      <alignment horizontal="left" vertical="center"/>
    </xf>
    <xf numFmtId="1" fontId="16" fillId="0" borderId="5" xfId="21" applyNumberFormat="1" applyFont="1" applyBorder="1"/>
    <xf numFmtId="1" fontId="16" fillId="0" borderId="14" xfId="21" applyNumberFormat="1" applyFont="1" applyBorder="1"/>
    <xf numFmtId="1" fontId="16" fillId="0" borderId="6" xfId="21" applyNumberFormat="1" applyFont="1" applyBorder="1"/>
    <xf numFmtId="3" fontId="20" fillId="0" borderId="14" xfId="21" applyNumberFormat="1" applyFont="1" applyFill="1" applyBorder="1"/>
    <xf numFmtId="3" fontId="20" fillId="0" borderId="6" xfId="21" applyNumberFormat="1" applyFont="1" applyFill="1" applyBorder="1"/>
    <xf numFmtId="3" fontId="16" fillId="0" borderId="0" xfId="0" applyNumberFormat="1" applyFont="1"/>
    <xf numFmtId="1" fontId="16" fillId="0" borderId="8" xfId="21" applyNumberFormat="1" applyFont="1" applyBorder="1"/>
    <xf numFmtId="1" fontId="16" fillId="0" borderId="0" xfId="21" applyNumberFormat="1" applyFont="1" applyBorder="1"/>
    <xf numFmtId="1" fontId="16" fillId="0" borderId="11" xfId="21" applyNumberFormat="1" applyFont="1" applyBorder="1"/>
    <xf numFmtId="1" fontId="16" fillId="0" borderId="0" xfId="21" applyNumberFormat="1" applyFont="1"/>
    <xf numFmtId="3" fontId="20" fillId="0" borderId="0" xfId="21" applyNumberFormat="1" applyFont="1" applyFill="1" applyBorder="1"/>
    <xf numFmtId="3" fontId="20" fillId="0" borderId="11" xfId="21" applyNumberFormat="1" applyFont="1" applyFill="1" applyBorder="1"/>
    <xf numFmtId="3" fontId="17" fillId="0" borderId="11" xfId="21" applyNumberFormat="1" applyFont="1" applyFill="1" applyBorder="1" applyAlignment="1">
      <alignment horizontal="right"/>
    </xf>
    <xf numFmtId="3" fontId="16" fillId="0" borderId="9" xfId="0" applyNumberFormat="1" applyFont="1" applyBorder="1"/>
    <xf numFmtId="1" fontId="18" fillId="0" borderId="9" xfId="21" applyNumberFormat="1" applyFont="1" applyBorder="1"/>
    <xf numFmtId="1" fontId="18" fillId="0" borderId="4" xfId="21" applyNumberFormat="1" applyFont="1" applyBorder="1"/>
    <xf numFmtId="1" fontId="18" fillId="0" borderId="10" xfId="21" applyNumberFormat="1" applyFont="1" applyBorder="1"/>
    <xf numFmtId="3" fontId="18" fillId="0" borderId="4" xfId="21" applyNumberFormat="1" applyFont="1" applyFill="1" applyBorder="1"/>
    <xf numFmtId="3" fontId="18" fillId="0" borderId="10" xfId="21" applyNumberFormat="1" applyFont="1" applyFill="1" applyBorder="1"/>
    <xf numFmtId="3" fontId="17" fillId="0" borderId="8" xfId="21" applyNumberFormat="1" applyFont="1" applyFill="1" applyBorder="1" applyAlignment="1">
      <alignment horizontal="right"/>
    </xf>
    <xf numFmtId="168" fontId="16" fillId="0" borderId="0" xfId="0" applyNumberFormat="1" applyFont="1"/>
    <xf numFmtId="1" fontId="16" fillId="0" borderId="8" xfId="21" applyNumberFormat="1" applyFont="1" applyFill="1" applyBorder="1"/>
    <xf numFmtId="1" fontId="16" fillId="0" borderId="0" xfId="21" applyNumberFormat="1" applyFont="1" applyFill="1"/>
    <xf numFmtId="1" fontId="16" fillId="0" borderId="11" xfId="21" applyNumberFormat="1" applyFont="1" applyFill="1" applyBorder="1"/>
    <xf numFmtId="1" fontId="16" fillId="0" borderId="0" xfId="21" applyNumberFormat="1" applyFont="1" applyFill="1" applyBorder="1"/>
    <xf numFmtId="3" fontId="18" fillId="0" borderId="5" xfId="21" applyNumberFormat="1" applyFont="1" applyBorder="1"/>
    <xf numFmtId="3" fontId="18" fillId="0" borderId="14" xfId="21" applyNumberFormat="1" applyFont="1" applyBorder="1"/>
    <xf numFmtId="3" fontId="18" fillId="0" borderId="6" xfId="21" applyNumberFormat="1" applyFont="1" applyBorder="1"/>
    <xf numFmtId="169" fontId="16" fillId="0" borderId="0" xfId="0" applyNumberFormat="1" applyFont="1"/>
    <xf numFmtId="3" fontId="16" fillId="0" borderId="12" xfId="0" applyNumberFormat="1" applyFont="1" applyBorder="1" applyAlignment="1">
      <alignment vertical="center"/>
    </xf>
    <xf numFmtId="3" fontId="20" fillId="0" borderId="12" xfId="20" applyNumberFormat="1" applyFont="1" applyBorder="1" applyAlignment="1">
      <alignment horizontal="right" vertical="center"/>
    </xf>
    <xf numFmtId="3" fontId="20" fillId="0" borderId="3" xfId="20" applyNumberFormat="1" applyFont="1" applyBorder="1" applyAlignment="1">
      <alignment horizontal="right" vertical="center"/>
    </xf>
    <xf numFmtId="3" fontId="20" fillId="0" borderId="13" xfId="20" applyNumberFormat="1" applyFont="1" applyBorder="1" applyAlignment="1">
      <alignment horizontal="right" vertical="center"/>
    </xf>
    <xf numFmtId="1" fontId="16" fillId="0" borderId="0" xfId="0" applyNumberFormat="1" applyFont="1"/>
    <xf numFmtId="0" fontId="16" fillId="0" borderId="0" xfId="0" applyFont="1" applyFill="1"/>
    <xf numFmtId="0" fontId="21" fillId="0" borderId="0" xfId="0" applyFont="1" applyAlignment="1">
      <alignment horizontal="right"/>
    </xf>
    <xf numFmtId="0" fontId="21" fillId="0" borderId="0" xfId="21" applyFont="1" applyBorder="1"/>
    <xf numFmtId="3" fontId="28" fillId="0" borderId="5" xfId="21" applyNumberFormat="1" applyFont="1" applyFill="1" applyBorder="1" applyAlignment="1">
      <alignment horizontal="right"/>
    </xf>
    <xf numFmtId="3" fontId="28" fillId="0" borderId="6" xfId="21" applyNumberFormat="1" applyFont="1" applyFill="1" applyBorder="1" applyAlignment="1">
      <alignment horizontal="right"/>
    </xf>
    <xf numFmtId="3" fontId="28" fillId="0" borderId="14" xfId="21" applyNumberFormat="1" applyFont="1" applyFill="1" applyBorder="1" applyAlignment="1">
      <alignment horizontal="right"/>
    </xf>
    <xf numFmtId="3" fontId="0" fillId="0" borderId="14" xfId="21" applyNumberFormat="1" applyFont="1" applyBorder="1"/>
    <xf numFmtId="3" fontId="28" fillId="0" borderId="11" xfId="21" applyNumberFormat="1" applyFont="1" applyFill="1" applyBorder="1" applyAlignment="1">
      <alignment horizontal="right"/>
    </xf>
    <xf numFmtId="3" fontId="31" fillId="0" borderId="11" xfId="21" applyNumberFormat="1" applyFont="1" applyFill="1" applyBorder="1" applyAlignment="1">
      <alignment horizontal="right"/>
    </xf>
    <xf numFmtId="3" fontId="28" fillId="0" borderId="8" xfId="21" applyNumberFormat="1" applyFont="1" applyFill="1" applyBorder="1" applyAlignment="1">
      <alignment horizontal="right"/>
    </xf>
    <xf numFmtId="3" fontId="28" fillId="0" borderId="0" xfId="21" applyNumberFormat="1" applyFont="1" applyFill="1" applyBorder="1" applyAlignment="1">
      <alignment horizontal="right"/>
    </xf>
    <xf numFmtId="3" fontId="29" fillId="0" borderId="4" xfId="0" applyNumberFormat="1" applyFont="1" applyBorder="1"/>
    <xf numFmtId="3" fontId="45" fillId="0" borderId="8" xfId="21" applyNumberFormat="1" applyFont="1" applyFill="1" applyBorder="1" applyAlignment="1">
      <alignment horizontal="right"/>
    </xf>
    <xf numFmtId="3" fontId="45" fillId="0" borderId="11" xfId="21" applyNumberFormat="1" applyFont="1" applyFill="1" applyBorder="1" applyAlignment="1">
      <alignment horizontal="right"/>
    </xf>
    <xf numFmtId="0" fontId="36" fillId="0" borderId="0" xfId="0" applyFont="1" applyAlignment="1">
      <alignment horizontal="right"/>
    </xf>
    <xf numFmtId="3" fontId="31" fillId="0" borderId="0" xfId="21" applyNumberFormat="1" applyFont="1" applyFill="1" applyBorder="1" applyAlignment="1">
      <alignment horizontal="right"/>
    </xf>
    <xf numFmtId="2" fontId="16" fillId="0" borderId="0" xfId="0" applyNumberFormat="1" applyFont="1"/>
    <xf numFmtId="3" fontId="31" fillId="0" borderId="0" xfId="0" applyNumberFormat="1" applyFont="1" applyBorder="1" applyAlignment="1">
      <alignment horizontal="right"/>
    </xf>
    <xf numFmtId="0" fontId="46" fillId="0" borderId="0" xfId="0" applyFont="1"/>
    <xf numFmtId="0" fontId="47" fillId="0" borderId="0" xfId="0" applyFont="1"/>
    <xf numFmtId="0" fontId="0" fillId="0" borderId="5" xfId="0" applyBorder="1" applyAlignment="1">
      <alignment horizontal="right"/>
    </xf>
    <xf numFmtId="0" fontId="0" fillId="0" borderId="8" xfId="0" applyBorder="1" applyAlignment="1">
      <alignment horizontal="right"/>
    </xf>
    <xf numFmtId="3" fontId="38" fillId="0" borderId="0" xfId="21" applyNumberFormat="1" applyFont="1" applyBorder="1"/>
    <xf numFmtId="3" fontId="0" fillId="0" borderId="11" xfId="21" applyNumberFormat="1" applyFont="1" applyFill="1" applyBorder="1" applyAlignment="1">
      <alignment horizontal="right"/>
    </xf>
    <xf numFmtId="3" fontId="25" fillId="0" borderId="9" xfId="21" applyNumberFormat="1" applyFont="1" applyBorder="1"/>
    <xf numFmtId="3" fontId="25" fillId="0" borderId="10" xfId="21" applyNumberFormat="1" applyFont="1" applyBorder="1"/>
    <xf numFmtId="3" fontId="0" fillId="0" borderId="8" xfId="21" applyNumberFormat="1" applyFont="1" applyFill="1" applyBorder="1" applyAlignment="1">
      <alignment horizontal="right"/>
    </xf>
    <xf numFmtId="3" fontId="25" fillId="0" borderId="8" xfId="21" applyNumberFormat="1" applyFont="1" applyBorder="1"/>
    <xf numFmtId="3" fontId="25" fillId="0" borderId="11" xfId="21" applyNumberFormat="1" applyFont="1" applyBorder="1"/>
    <xf numFmtId="3" fontId="2" fillId="0" borderId="1" xfId="20" applyNumberFormat="1" applyBorder="1" applyAlignment="1">
      <alignment horizontal="left" vertical="center"/>
    </xf>
    <xf numFmtId="3" fontId="2" fillId="0" borderId="12" xfId="20" applyNumberFormat="1" applyFont="1" applyBorder="1" applyAlignment="1">
      <alignment horizontal="right" vertical="center"/>
    </xf>
    <xf numFmtId="3" fontId="2" fillId="0" borderId="3" xfId="20" applyNumberFormat="1" applyFont="1" applyBorder="1" applyAlignment="1">
      <alignment horizontal="right" vertical="center"/>
    </xf>
    <xf numFmtId="3" fontId="2" fillId="0" borderId="13" xfId="20" applyNumberFormat="1" applyFont="1" applyBorder="1" applyAlignment="1">
      <alignment horizontal="right" vertical="center"/>
    </xf>
    <xf numFmtId="3" fontId="2" fillId="0" borderId="0" xfId="20" applyNumberFormat="1" applyBorder="1" applyAlignment="1">
      <alignment horizontal="right" vertical="center"/>
    </xf>
    <xf numFmtId="3" fontId="0" fillId="0" borderId="0" xfId="0" applyNumberFormat="1" applyFont="1"/>
    <xf numFmtId="3" fontId="0" fillId="0" borderId="0" xfId="0" applyNumberFormat="1" applyFont="1" applyFill="1"/>
    <xf numFmtId="0" fontId="49" fillId="0" borderId="0" xfId="0" applyFont="1" applyAlignment="1">
      <alignment horizontal="right" wrapText="1"/>
    </xf>
    <xf numFmtId="0" fontId="28" fillId="0" borderId="7" xfId="20" applyFont="1" applyBorder="1" applyAlignment="1">
      <alignment horizontal="right" vertical="center"/>
    </xf>
    <xf numFmtId="0" fontId="28" fillId="0" borderId="8" xfId="0" applyFont="1" applyBorder="1" applyAlignment="1">
      <alignment horizontal="right"/>
    </xf>
    <xf numFmtId="3" fontId="28" fillId="0" borderId="17" xfId="0" applyNumberFormat="1" applyFont="1" applyBorder="1"/>
    <xf numFmtId="0" fontId="16" fillId="0" borderId="5" xfId="0" applyFont="1" applyBorder="1"/>
    <xf numFmtId="0" fontId="16" fillId="0" borderId="14" xfId="0" applyFont="1" applyBorder="1"/>
    <xf numFmtId="3" fontId="16" fillId="0" borderId="5" xfId="0" applyNumberFormat="1" applyFont="1" applyBorder="1"/>
    <xf numFmtId="3" fontId="16" fillId="0" borderId="6" xfId="0" applyNumberFormat="1" applyFont="1" applyBorder="1"/>
    <xf numFmtId="164" fontId="19" fillId="0" borderId="6" xfId="0" applyNumberFormat="1" applyFont="1" applyBorder="1"/>
    <xf numFmtId="166" fontId="51" fillId="0" borderId="0" xfId="0" applyNumberFormat="1" applyFont="1"/>
    <xf numFmtId="164" fontId="19" fillId="0" borderId="11" xfId="0" applyNumberFormat="1" applyFont="1" applyBorder="1"/>
    <xf numFmtId="3" fontId="30" fillId="0" borderId="18" xfId="0" applyNumberFormat="1" applyFont="1" applyBorder="1" applyAlignment="1">
      <alignment horizontal="center"/>
    </xf>
    <xf numFmtId="3" fontId="18" fillId="0" borderId="9" xfId="21" applyNumberFormat="1" applyFont="1" applyBorder="1"/>
    <xf numFmtId="3" fontId="18" fillId="0" borderId="4" xfId="21" applyNumberFormat="1" applyFont="1" applyBorder="1"/>
    <xf numFmtId="3" fontId="18" fillId="0" borderId="10" xfId="21" applyNumberFormat="1" applyFont="1" applyBorder="1"/>
    <xf numFmtId="164" fontId="18" fillId="0" borderId="10" xfId="0" applyNumberFormat="1" applyFont="1" applyBorder="1"/>
    <xf numFmtId="166" fontId="25" fillId="0" borderId="0" xfId="0" applyNumberFormat="1" applyFont="1"/>
    <xf numFmtId="3" fontId="31" fillId="0" borderId="5" xfId="21" applyNumberFormat="1" applyFont="1" applyFill="1" applyBorder="1" applyAlignment="1">
      <alignment horizontal="right"/>
    </xf>
    <xf numFmtId="3" fontId="30" fillId="0" borderId="4" xfId="21" applyNumberFormat="1" applyFont="1" applyBorder="1"/>
    <xf numFmtId="3" fontId="29" fillId="0" borderId="1" xfId="20" applyNumberFormat="1" applyFont="1" applyBorder="1" applyAlignment="1">
      <alignment horizontal="left" vertical="center"/>
    </xf>
    <xf numFmtId="3" fontId="29" fillId="0" borderId="3" xfId="19" applyNumberFormat="1" applyFont="1" applyBorder="1" applyAlignment="1">
      <alignment vertical="center"/>
    </xf>
    <xf numFmtId="164" fontId="18" fillId="0" borderId="13" xfId="0" applyNumberFormat="1" applyFont="1" applyBorder="1"/>
    <xf numFmtId="0" fontId="37" fillId="0" borderId="7" xfId="20" applyFont="1" applyBorder="1" applyAlignment="1">
      <alignment horizontal="right" vertical="center"/>
    </xf>
    <xf numFmtId="164" fontId="19" fillId="0" borderId="0" xfId="0" applyNumberFormat="1" applyFont="1" applyBorder="1"/>
    <xf numFmtId="164" fontId="18" fillId="0" borderId="0" xfId="0" applyNumberFormat="1" applyFont="1" applyBorder="1"/>
    <xf numFmtId="0" fontId="16" fillId="0" borderId="0" xfId="20" applyFont="1" applyBorder="1" applyAlignment="1">
      <alignment horizontal="right" vertical="center"/>
    </xf>
    <xf numFmtId="0" fontId="20" fillId="0" borderId="9" xfId="20" applyFont="1" applyBorder="1" applyAlignment="1">
      <alignment horizontal="right" vertical="center"/>
    </xf>
    <xf numFmtId="0" fontId="20" fillId="0" borderId="4" xfId="20" applyFont="1" applyBorder="1" applyAlignment="1">
      <alignment horizontal="right" vertical="center"/>
    </xf>
    <xf numFmtId="0" fontId="16" fillId="0" borderId="9" xfId="20" applyFont="1" applyBorder="1" applyAlignment="1">
      <alignment horizontal="right" vertical="center"/>
    </xf>
    <xf numFmtId="0" fontId="16" fillId="0" borderId="10" xfId="20" applyFont="1" applyBorder="1" applyAlignment="1">
      <alignment horizontal="right" vertical="center"/>
    </xf>
    <xf numFmtId="0" fontId="16" fillId="0" borderId="4" xfId="20" applyFont="1" applyBorder="1" applyAlignment="1">
      <alignment horizontal="right" vertical="center"/>
    </xf>
    <xf numFmtId="3" fontId="20" fillId="0" borderId="5" xfId="19" applyNumberFormat="1" applyFont="1" applyBorder="1"/>
    <xf numFmtId="3" fontId="20" fillId="0" borderId="6" xfId="0" applyNumberFormat="1" applyFont="1" applyBorder="1"/>
    <xf numFmtId="3" fontId="16" fillId="0" borderId="14" xfId="0" applyNumberFormat="1" applyFont="1" applyBorder="1"/>
    <xf numFmtId="3" fontId="16" fillId="0" borderId="0" xfId="0" applyNumberFormat="1" applyFont="1" applyBorder="1" applyAlignment="1">
      <alignment horizontal="right"/>
    </xf>
    <xf numFmtId="3" fontId="20" fillId="0" borderId="8" xfId="19" applyNumberFormat="1" applyFont="1" applyBorder="1"/>
    <xf numFmtId="3" fontId="20" fillId="0" borderId="11" xfId="0" applyNumberFormat="1" applyFont="1" applyBorder="1"/>
    <xf numFmtId="3" fontId="18" fillId="0" borderId="10" xfId="0" applyNumberFormat="1" applyFont="1" applyBorder="1"/>
    <xf numFmtId="3" fontId="18" fillId="0" borderId="4" xfId="0" applyNumberFormat="1" applyFont="1" applyBorder="1"/>
    <xf numFmtId="3" fontId="18" fillId="0" borderId="0" xfId="0" applyNumberFormat="1" applyFont="1" applyBorder="1" applyAlignment="1">
      <alignment horizontal="right"/>
    </xf>
    <xf numFmtId="3" fontId="20" fillId="0" borderId="10" xfId="0" applyNumberFormat="1" applyFont="1" applyBorder="1"/>
    <xf numFmtId="3" fontId="20" fillId="0" borderId="12" xfId="0" applyNumberFormat="1" applyFont="1" applyBorder="1"/>
    <xf numFmtId="3" fontId="20" fillId="0" borderId="13" xfId="0" applyNumberFormat="1" applyFont="1" applyBorder="1"/>
    <xf numFmtId="3" fontId="20" fillId="0" borderId="3" xfId="0" applyNumberFormat="1" applyFont="1" applyBorder="1"/>
    <xf numFmtId="3" fontId="20" fillId="0" borderId="0" xfId="20" applyNumberFormat="1" applyFont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53" fillId="0" borderId="0" xfId="0" applyFont="1" applyAlignment="1">
      <alignment wrapText="1"/>
    </xf>
    <xf numFmtId="0" fontId="53" fillId="0" borderId="0" xfId="0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36" fillId="0" borderId="0" xfId="0" applyFont="1"/>
    <xf numFmtId="0" fontId="54" fillId="0" borderId="0" xfId="0" applyFont="1" applyBorder="1"/>
    <xf numFmtId="0" fontId="16" fillId="0" borderId="0" xfId="20" applyFont="1" applyFill="1" applyBorder="1" applyAlignment="1">
      <alignment horizontal="left" vertical="center"/>
    </xf>
    <xf numFmtId="0" fontId="23" fillId="0" borderId="0" xfId="20" applyFont="1" applyFill="1" applyBorder="1" applyAlignment="1">
      <alignment horizontal="right" vertical="center"/>
    </xf>
    <xf numFmtId="0" fontId="55" fillId="0" borderId="0" xfId="20" applyFont="1" applyBorder="1" applyAlignment="1">
      <alignment horizontal="right" vertical="center"/>
    </xf>
    <xf numFmtId="0" fontId="16" fillId="0" borderId="0" xfId="0" applyFont="1" applyFill="1" applyBorder="1"/>
    <xf numFmtId="0" fontId="23" fillId="0" borderId="0" xfId="0" applyFont="1" applyFill="1" applyAlignment="1">
      <alignment horizontal="right"/>
    </xf>
    <xf numFmtId="0" fontId="56" fillId="0" borderId="0" xfId="20" applyFont="1" applyFill="1" applyBorder="1" applyAlignment="1">
      <alignment horizontal="right" vertical="center"/>
    </xf>
    <xf numFmtId="0" fontId="28" fillId="0" borderId="0" xfId="20" applyFont="1" applyFill="1" applyBorder="1" applyAlignment="1">
      <alignment horizontal="right" vertical="center"/>
    </xf>
    <xf numFmtId="0" fontId="29" fillId="0" borderId="0" xfId="20" applyFont="1" applyFill="1" applyBorder="1" applyAlignment="1">
      <alignment horizontal="right" vertical="center"/>
    </xf>
    <xf numFmtId="164" fontId="0" fillId="0" borderId="8" xfId="21" applyNumberFormat="1" applyFont="1" applyBorder="1" applyAlignment="1">
      <alignment vertical="top"/>
    </xf>
    <xf numFmtId="164" fontId="0" fillId="0" borderId="11" xfId="21" applyNumberFormat="1" applyFont="1" applyBorder="1" applyAlignment="1">
      <alignment vertical="top"/>
    </xf>
    <xf numFmtId="0" fontId="0" fillId="0" borderId="17" xfId="0" applyBorder="1"/>
    <xf numFmtId="3" fontId="16" fillId="0" borderId="0" xfId="0" applyNumberFormat="1" applyFont="1" applyFill="1" applyBorder="1"/>
    <xf numFmtId="3" fontId="23" fillId="0" borderId="0" xfId="0" applyNumberFormat="1" applyFont="1" applyFill="1" applyBorder="1"/>
    <xf numFmtId="3" fontId="56" fillId="0" borderId="0" xfId="21" applyNumberFormat="1" applyFont="1" applyFill="1" applyBorder="1"/>
    <xf numFmtId="3" fontId="56" fillId="0" borderId="0" xfId="19" applyNumberFormat="1" applyFont="1" applyFill="1" applyBorder="1"/>
    <xf numFmtId="0" fontId="0" fillId="0" borderId="0" xfId="21" applyFont="1" applyFill="1" applyBorder="1" applyAlignment="1">
      <alignment vertical="top"/>
    </xf>
    <xf numFmtId="0" fontId="2" fillId="0" borderId="0" xfId="19" applyFill="1" applyBorder="1"/>
    <xf numFmtId="164" fontId="29" fillId="0" borderId="9" xfId="21" applyNumberFormat="1" applyFont="1" applyBorder="1" applyAlignment="1">
      <alignment vertical="top"/>
    </xf>
    <xf numFmtId="164" fontId="29" fillId="0" borderId="10" xfId="21" applyNumberFormat="1" applyFont="1" applyBorder="1" applyAlignment="1">
      <alignment vertical="top"/>
    </xf>
    <xf numFmtId="3" fontId="30" fillId="0" borderId="18" xfId="0" applyNumberFormat="1" applyFont="1" applyBorder="1"/>
    <xf numFmtId="3" fontId="18" fillId="0" borderId="0" xfId="0" applyNumberFormat="1" applyFont="1" applyFill="1" applyBorder="1"/>
    <xf numFmtId="3" fontId="57" fillId="0" borderId="0" xfId="0" applyNumberFormat="1" applyFont="1" applyFill="1" applyBorder="1" applyAlignment="1">
      <alignment horizontal="center"/>
    </xf>
    <xf numFmtId="3" fontId="58" fillId="0" borderId="0" xfId="21" applyNumberFormat="1" applyFont="1" applyFill="1" applyBorder="1"/>
    <xf numFmtId="3" fontId="30" fillId="0" borderId="0" xfId="0" applyNumberFormat="1" applyFont="1" applyFill="1" applyBorder="1"/>
    <xf numFmtId="0" fontId="0" fillId="0" borderId="0" xfId="21" applyFont="1" applyFill="1" applyAlignment="1">
      <alignment vertical="top"/>
    </xf>
    <xf numFmtId="165" fontId="23" fillId="0" borderId="0" xfId="0" applyNumberFormat="1" applyFont="1" applyFill="1" applyBorder="1"/>
    <xf numFmtId="164" fontId="29" fillId="0" borderId="8" xfId="21" applyNumberFormat="1" applyFont="1" applyBorder="1" applyAlignment="1">
      <alignment vertical="top"/>
    </xf>
    <xf numFmtId="164" fontId="29" fillId="0" borderId="11" xfId="21" applyNumberFormat="1" applyFont="1" applyBorder="1" applyAlignment="1">
      <alignment vertical="top"/>
    </xf>
    <xf numFmtId="3" fontId="30" fillId="0" borderId="17" xfId="0" applyNumberFormat="1" applyFont="1" applyBorder="1"/>
    <xf numFmtId="164" fontId="29" fillId="0" borderId="12" xfId="21" applyNumberFormat="1" applyFont="1" applyBorder="1" applyAlignment="1">
      <alignment vertical="top"/>
    </xf>
    <xf numFmtId="164" fontId="29" fillId="0" borderId="13" xfId="21" applyNumberFormat="1" applyFont="1" applyBorder="1" applyAlignment="1">
      <alignment vertical="top"/>
    </xf>
    <xf numFmtId="3" fontId="29" fillId="0" borderId="1" xfId="0" applyNumberFormat="1" applyFont="1" applyBorder="1"/>
    <xf numFmtId="3" fontId="20" fillId="0" borderId="0" xfId="0" applyNumberFormat="1" applyFont="1" applyFill="1" applyBorder="1" applyAlignment="1">
      <alignment vertical="center"/>
    </xf>
    <xf numFmtId="3" fontId="59" fillId="0" borderId="0" xfId="20" applyNumberFormat="1" applyFont="1" applyFill="1" applyBorder="1" applyAlignment="1">
      <alignment horizontal="left" vertical="center"/>
    </xf>
    <xf numFmtId="3" fontId="56" fillId="0" borderId="0" xfId="20" applyNumberFormat="1" applyFont="1" applyFill="1" applyBorder="1" applyAlignment="1">
      <alignment horizontal="right" vertical="center"/>
    </xf>
    <xf numFmtId="3" fontId="56" fillId="0" borderId="0" xfId="19" applyNumberFormat="1" applyFont="1" applyFill="1" applyBorder="1" applyAlignment="1">
      <alignment vertical="center"/>
    </xf>
    <xf numFmtId="3" fontId="29" fillId="0" borderId="0" xfId="0" applyNumberFormat="1" applyFont="1" applyFill="1" applyBorder="1"/>
    <xf numFmtId="0" fontId="60" fillId="0" borderId="0" xfId="0" applyFont="1" applyAlignment="1">
      <alignment horizontal="center"/>
    </xf>
    <xf numFmtId="0" fontId="61" fillId="0" borderId="0" xfId="0" applyFont="1" applyFill="1"/>
    <xf numFmtId="0" fontId="63" fillId="0" borderId="0" xfId="0" applyFont="1" applyAlignment="1">
      <alignment horizontal="right"/>
    </xf>
    <xf numFmtId="0" fontId="60" fillId="0" borderId="0" xfId="0" applyFont="1"/>
    <xf numFmtId="0" fontId="64" fillId="0" borderId="0" xfId="0" applyFont="1"/>
    <xf numFmtId="0" fontId="65" fillId="0" borderId="0" xfId="0" applyFont="1" applyFill="1"/>
    <xf numFmtId="0" fontId="0" fillId="0" borderId="5" xfId="0" applyBorder="1"/>
    <xf numFmtId="0" fontId="0" fillId="0" borderId="14" xfId="0" applyBorder="1"/>
    <xf numFmtId="0" fontId="0" fillId="0" borderId="6" xfId="0" applyBorder="1"/>
    <xf numFmtId="3" fontId="17" fillId="0" borderId="5" xfId="21" applyNumberFormat="1" applyFont="1" applyFill="1" applyBorder="1" applyAlignment="1">
      <alignment horizontal="right"/>
    </xf>
    <xf numFmtId="3" fontId="17" fillId="0" borderId="6" xfId="21" applyNumberFormat="1" applyFont="1" applyFill="1" applyBorder="1" applyAlignment="1">
      <alignment horizontal="right"/>
    </xf>
    <xf numFmtId="3" fontId="17" fillId="0" borderId="0" xfId="21" applyNumberFormat="1" applyFont="1" applyFill="1" applyBorder="1" applyAlignment="1">
      <alignment horizontal="right"/>
    </xf>
    <xf numFmtId="0" fontId="66" fillId="0" borderId="0" xfId="0" applyFont="1" applyFill="1" applyBorder="1" applyAlignment="1" applyProtection="1">
      <alignment horizontal="left" vertical="center" wrapText="1"/>
    </xf>
    <xf numFmtId="0" fontId="62" fillId="0" borderId="0" xfId="0" applyFont="1" applyFill="1"/>
    <xf numFmtId="0" fontId="67" fillId="0" borderId="0" xfId="0" applyFont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3" fontId="29" fillId="0" borderId="0" xfId="19" applyNumberFormat="1" applyFont="1" applyBorder="1"/>
    <xf numFmtId="0" fontId="28" fillId="0" borderId="0" xfId="0" applyFont="1" applyBorder="1"/>
    <xf numFmtId="0" fontId="28" fillId="0" borderId="0" xfId="20" applyFont="1" applyBorder="1" applyAlignment="1">
      <alignment horizontal="left" vertical="center"/>
    </xf>
    <xf numFmtId="3" fontId="28" fillId="0" borderId="0" xfId="0" applyNumberFormat="1" applyFont="1" applyBorder="1"/>
    <xf numFmtId="3" fontId="28" fillId="0" borderId="0" xfId="0" applyNumberFormat="1" applyFont="1" applyBorder="1" applyAlignment="1">
      <alignment vertical="center"/>
    </xf>
    <xf numFmtId="0" fontId="68" fillId="0" borderId="0" xfId="0" applyFont="1"/>
    <xf numFmtId="0" fontId="69" fillId="0" borderId="0" xfId="0" applyFont="1" applyFill="1"/>
    <xf numFmtId="0" fontId="71" fillId="0" borderId="9" xfId="20" applyFont="1" applyFill="1" applyBorder="1" applyAlignment="1">
      <alignment horizontal="right" vertical="center"/>
    </xf>
    <xf numFmtId="0" fontId="71" fillId="0" borderId="10" xfId="20" applyFont="1" applyFill="1" applyBorder="1" applyAlignment="1">
      <alignment horizontal="right" vertical="center"/>
    </xf>
    <xf numFmtId="0" fontId="72" fillId="0" borderId="9" xfId="20" applyFont="1" applyFill="1" applyBorder="1" applyAlignment="1">
      <alignment horizontal="right" vertical="center"/>
    </xf>
    <xf numFmtId="0" fontId="72" fillId="0" borderId="10" xfId="20" applyFont="1" applyFill="1" applyBorder="1" applyAlignment="1">
      <alignment horizontal="right" vertical="center"/>
    </xf>
    <xf numFmtId="0" fontId="73" fillId="0" borderId="5" xfId="21" applyFont="1" applyFill="1" applyBorder="1"/>
    <xf numFmtId="0" fontId="73" fillId="0" borderId="6" xfId="21" applyFont="1" applyFill="1" applyBorder="1"/>
    <xf numFmtId="3" fontId="72" fillId="0" borderId="5" xfId="0" applyNumberFormat="1" applyFont="1" applyFill="1" applyBorder="1"/>
    <xf numFmtId="3" fontId="72" fillId="0" borderId="6" xfId="0" applyNumberFormat="1" applyFont="1" applyFill="1" applyBorder="1"/>
    <xf numFmtId="0" fontId="73" fillId="0" borderId="8" xfId="21" applyFont="1" applyFill="1" applyBorder="1"/>
    <xf numFmtId="0" fontId="73" fillId="0" borderId="11" xfId="21" applyFont="1" applyFill="1" applyBorder="1"/>
    <xf numFmtId="3" fontId="72" fillId="0" borderId="8" xfId="0" applyNumberFormat="1" applyFont="1" applyFill="1" applyBorder="1"/>
    <xf numFmtId="3" fontId="72" fillId="0" borderId="11" xfId="0" applyNumberFormat="1" applyFont="1" applyFill="1" applyBorder="1"/>
    <xf numFmtId="3" fontId="74" fillId="0" borderId="9" xfId="0" applyNumberFormat="1" applyFont="1" applyFill="1" applyBorder="1"/>
    <xf numFmtId="3" fontId="74" fillId="0" borderId="10" xfId="0" applyNumberFormat="1" applyFont="1" applyFill="1" applyBorder="1"/>
    <xf numFmtId="3" fontId="72" fillId="0" borderId="9" xfId="0" applyNumberFormat="1" applyFont="1" applyFill="1" applyBorder="1"/>
    <xf numFmtId="3" fontId="72" fillId="0" borderId="10" xfId="0" applyNumberFormat="1" applyFont="1" applyFill="1" applyBorder="1"/>
    <xf numFmtId="0" fontId="73" fillId="0" borderId="0" xfId="0" applyFont="1" applyFill="1"/>
    <xf numFmtId="0" fontId="70" fillId="0" borderId="0" xfId="0" applyFont="1" applyFill="1"/>
    <xf numFmtId="0" fontId="75" fillId="0" borderId="0" xfId="0" applyFont="1"/>
    <xf numFmtId="0" fontId="75" fillId="0" borderId="0" xfId="0" applyFont="1" applyAlignment="1">
      <alignment horizontal="right"/>
    </xf>
    <xf numFmtId="166" fontId="75" fillId="0" borderId="0" xfId="0" applyNumberFormat="1" applyFont="1" applyAlignment="1">
      <alignment horizontal="right"/>
    </xf>
    <xf numFmtId="0" fontId="75" fillId="0" borderId="15" xfId="17" applyFont="1" applyBorder="1">
      <alignment horizontal="left"/>
    </xf>
    <xf numFmtId="166" fontId="75" fillId="0" borderId="8" xfId="0" applyNumberFormat="1" applyFont="1" applyBorder="1"/>
    <xf numFmtId="166" fontId="75" fillId="0" borderId="11" xfId="0" applyNumberFormat="1" applyFont="1" applyBorder="1"/>
    <xf numFmtId="0" fontId="75" fillId="0" borderId="16" xfId="17" applyFont="1" applyBorder="1">
      <alignment horizontal="left"/>
    </xf>
    <xf numFmtId="166" fontId="75" fillId="0" borderId="10" xfId="0" applyNumberFormat="1" applyFont="1" applyBorder="1"/>
    <xf numFmtId="3" fontId="76" fillId="0" borderId="11" xfId="0" applyNumberFormat="1" applyFont="1" applyBorder="1"/>
    <xf numFmtId="166" fontId="75" fillId="0" borderId="0" xfId="0" applyNumberFormat="1" applyFont="1"/>
    <xf numFmtId="0" fontId="77" fillId="0" borderId="0" xfId="0" applyFont="1"/>
    <xf numFmtId="0" fontId="78" fillId="0" borderId="0" xfId="0" applyFont="1" applyAlignment="1">
      <alignment horizontal="right"/>
    </xf>
    <xf numFmtId="0" fontId="76" fillId="0" borderId="0" xfId="0" applyFont="1"/>
    <xf numFmtId="0" fontId="76" fillId="0" borderId="0" xfId="0" applyFont="1" applyFill="1" applyBorder="1" applyAlignment="1" applyProtection="1">
      <alignment horizontal="left" vertical="center"/>
    </xf>
    <xf numFmtId="3" fontId="79" fillId="0" borderId="0" xfId="0" applyNumberFormat="1" applyFont="1"/>
    <xf numFmtId="3" fontId="80" fillId="0" borderId="0" xfId="0" applyNumberFormat="1" applyFont="1"/>
    <xf numFmtId="3" fontId="76" fillId="0" borderId="0" xfId="0" applyNumberFormat="1" applyFont="1"/>
    <xf numFmtId="170" fontId="76" fillId="0" borderId="0" xfId="26" applyNumberFormat="1" applyFont="1"/>
    <xf numFmtId="0" fontId="0" fillId="0" borderId="0" xfId="0" applyFill="1" applyBorder="1"/>
    <xf numFmtId="0" fontId="16" fillId="0" borderId="0" xfId="0" applyFont="1" applyBorder="1" applyAlignment="1">
      <alignment horizontal="right"/>
    </xf>
    <xf numFmtId="0" fontId="28" fillId="0" borderId="0" xfId="20" applyFont="1" applyBorder="1" applyAlignment="1">
      <alignment horizontal="right" vertical="center"/>
    </xf>
    <xf numFmtId="3" fontId="16" fillId="0" borderId="0" xfId="0" applyNumberFormat="1" applyFont="1" applyBorder="1"/>
    <xf numFmtId="3" fontId="18" fillId="0" borderId="0" xfId="0" applyNumberFormat="1" applyFont="1" applyBorder="1" applyAlignment="1">
      <alignment horizontal="center"/>
    </xf>
    <xf numFmtId="3" fontId="20" fillId="0" borderId="0" xfId="20" applyNumberFormat="1" applyFont="1" applyBorder="1" applyAlignment="1">
      <alignment horizontal="left" vertical="center"/>
    </xf>
    <xf numFmtId="3" fontId="29" fillId="0" borderId="0" xfId="0" applyNumberFormat="1" applyFont="1" applyBorder="1"/>
    <xf numFmtId="0" fontId="81" fillId="0" borderId="0" xfId="0" applyFont="1" applyAlignment="1">
      <alignment horizontal="right" wrapText="1"/>
    </xf>
    <xf numFmtId="0" fontId="16" fillId="0" borderId="0" xfId="2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1" fontId="18" fillId="0" borderId="0" xfId="21" applyNumberFormat="1" applyFont="1" applyFill="1" applyBorder="1"/>
    <xf numFmtId="3" fontId="18" fillId="0" borderId="0" xfId="21" applyNumberFormat="1" applyFont="1" applyFill="1" applyBorder="1"/>
    <xf numFmtId="0" fontId="20" fillId="0" borderId="0" xfId="20" applyFont="1" applyFill="1" applyBorder="1" applyAlignment="1">
      <alignment horizontal="left" vertical="center"/>
    </xf>
    <xf numFmtId="3" fontId="20" fillId="0" borderId="0" xfId="20" applyNumberFormat="1" applyFont="1" applyFill="1" applyBorder="1" applyAlignment="1">
      <alignment horizontal="right" vertical="center"/>
    </xf>
    <xf numFmtId="0" fontId="16" fillId="0" borderId="0" xfId="20" applyFont="1" applyFill="1" applyBorder="1" applyAlignment="1">
      <alignment horizontal="right" vertical="center"/>
    </xf>
    <xf numFmtId="3" fontId="0" fillId="0" borderId="0" xfId="21" applyNumberFormat="1" applyFont="1" applyFill="1" applyBorder="1"/>
    <xf numFmtId="3" fontId="18" fillId="0" borderId="0" xfId="0" applyNumberFormat="1" applyFont="1" applyFill="1" applyBorder="1" applyAlignment="1">
      <alignment horizontal="center"/>
    </xf>
    <xf numFmtId="3" fontId="20" fillId="0" borderId="0" xfId="20" applyNumberFormat="1" applyFont="1" applyFill="1" applyBorder="1" applyAlignment="1">
      <alignment horizontal="left" vertical="center"/>
    </xf>
    <xf numFmtId="166" fontId="51" fillId="0" borderId="0" xfId="0" applyNumberFormat="1" applyFont="1" applyBorder="1"/>
    <xf numFmtId="166" fontId="25" fillId="0" borderId="0" xfId="0" applyNumberFormat="1" applyFont="1" applyBorder="1"/>
    <xf numFmtId="3" fontId="78" fillId="0" borderId="0" xfId="0" applyNumberFormat="1" applyFont="1"/>
    <xf numFmtId="0" fontId="0" fillId="0" borderId="0" xfId="0" applyBorder="1" applyAlignment="1">
      <alignment horizontal="right"/>
    </xf>
    <xf numFmtId="0" fontId="0" fillId="0" borderId="0" xfId="2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4" fontId="0" fillId="0" borderId="0" xfId="0" applyNumberFormat="1" applyBorder="1"/>
    <xf numFmtId="3" fontId="77" fillId="0" borderId="12" xfId="0" applyNumberFormat="1" applyFont="1" applyBorder="1"/>
    <xf numFmtId="3" fontId="77" fillId="0" borderId="3" xfId="0" applyNumberFormat="1" applyFont="1" applyBorder="1"/>
    <xf numFmtId="3" fontId="77" fillId="0" borderId="13" xfId="0" applyNumberFormat="1" applyFont="1" applyBorder="1"/>
    <xf numFmtId="3" fontId="83" fillId="0" borderId="0" xfId="20" applyNumberFormat="1" applyFont="1" applyBorder="1" applyAlignment="1">
      <alignment horizontal="right" vertical="center"/>
    </xf>
    <xf numFmtId="0" fontId="84" fillId="0" borderId="0" xfId="0" applyFont="1" applyAlignment="1">
      <alignment horizontal="center"/>
    </xf>
    <xf numFmtId="3" fontId="75" fillId="0" borderId="0" xfId="0" applyNumberFormat="1" applyFont="1"/>
    <xf numFmtId="0" fontId="75" fillId="0" borderId="0" xfId="0" applyFont="1" applyFill="1"/>
    <xf numFmtId="0" fontId="76" fillId="0" borderId="0" xfId="0" applyFont="1" applyFill="1"/>
    <xf numFmtId="0" fontId="76" fillId="0" borderId="0" xfId="0" applyFont="1" applyFill="1" applyBorder="1" applyAlignment="1" applyProtection="1">
      <alignment horizontal="center" vertical="center" wrapText="1"/>
    </xf>
    <xf numFmtId="0" fontId="78" fillId="0" borderId="0" xfId="0" applyFont="1" applyFill="1" applyBorder="1" applyAlignment="1" applyProtection="1">
      <alignment horizontal="left" vertical="center" wrapText="1"/>
    </xf>
    <xf numFmtId="164" fontId="76" fillId="0" borderId="0" xfId="0" applyNumberFormat="1" applyFont="1" applyFill="1"/>
    <xf numFmtId="0" fontId="85" fillId="0" borderId="0" xfId="0" applyFont="1" applyFill="1" applyBorder="1" applyAlignment="1" applyProtection="1">
      <alignment horizontal="left" vertical="center" wrapText="1"/>
    </xf>
    <xf numFmtId="0" fontId="86" fillId="0" borderId="0" xfId="0" applyFont="1" applyFill="1"/>
    <xf numFmtId="0" fontId="82" fillId="0" borderId="0" xfId="0" applyFont="1" applyAlignment="1">
      <alignment horizontal="left" vertical="justify"/>
    </xf>
    <xf numFmtId="0" fontId="75" fillId="0" borderId="0" xfId="0" applyFont="1" applyAlignment="1">
      <alignment horizontal="center"/>
    </xf>
    <xf numFmtId="0" fontId="87" fillId="0" borderId="0" xfId="0" applyFont="1"/>
    <xf numFmtId="0" fontId="0" fillId="0" borderId="7" xfId="20" applyFont="1" applyFill="1" applyBorder="1" applyAlignment="1">
      <alignment horizontal="center" vertical="center"/>
    </xf>
    <xf numFmtId="0" fontId="2" fillId="0" borderId="7" xfId="20" applyFont="1" applyFill="1" applyBorder="1" applyAlignment="1">
      <alignment horizontal="center" vertical="center"/>
    </xf>
    <xf numFmtId="0" fontId="28" fillId="0" borderId="7" xfId="20" applyFont="1" applyFill="1" applyBorder="1" applyAlignment="1">
      <alignment horizontal="center" vertical="center"/>
    </xf>
    <xf numFmtId="0" fontId="29" fillId="0" borderId="7" xfId="20" applyFont="1" applyFill="1" applyBorder="1" applyAlignment="1">
      <alignment horizontal="center" vertical="center"/>
    </xf>
    <xf numFmtId="0" fontId="29" fillId="0" borderId="5" xfId="20" applyFont="1" applyFill="1" applyBorder="1" applyAlignment="1">
      <alignment horizontal="center" vertical="center"/>
    </xf>
    <xf numFmtId="0" fontId="16" fillId="0" borderId="7" xfId="17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0" fillId="0" borderId="7" xfId="17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69" fillId="0" borderId="7" xfId="17" applyFont="1" applyFill="1" applyBorder="1" applyAlignment="1">
      <alignment horizontal="center"/>
    </xf>
    <xf numFmtId="0" fontId="70" fillId="0" borderId="7" xfId="0" applyFont="1" applyFill="1" applyBorder="1" applyAlignment="1">
      <alignment horizontal="center"/>
    </xf>
    <xf numFmtId="0" fontId="39" fillId="0" borderId="7" xfId="17" applyFont="1" applyFill="1" applyBorder="1" applyAlignment="1">
      <alignment horizontal="center"/>
    </xf>
    <xf numFmtId="0" fontId="43" fillId="0" borderId="0" xfId="17" applyFont="1" applyFill="1" applyBorder="1" applyAlignment="1">
      <alignment horizontal="center"/>
    </xf>
    <xf numFmtId="0" fontId="43" fillId="0" borderId="7" xfId="17" applyFont="1" applyFill="1" applyBorder="1" applyAlignment="1">
      <alignment horizontal="center"/>
    </xf>
    <xf numFmtId="0" fontId="16" fillId="0" borderId="0" xfId="20" applyFont="1" applyFill="1" applyBorder="1" applyAlignment="1">
      <alignment horizontal="center" vertical="center"/>
    </xf>
    <xf numFmtId="0" fontId="16" fillId="0" borderId="7" xfId="20" applyFont="1" applyFill="1" applyBorder="1" applyAlignment="1">
      <alignment horizontal="center" vertical="center"/>
    </xf>
    <xf numFmtId="0" fontId="20" fillId="0" borderId="7" xfId="20" applyFont="1" applyFill="1" applyBorder="1" applyAlignment="1">
      <alignment horizontal="center" vertical="center"/>
    </xf>
    <xf numFmtId="0" fontId="44" fillId="0" borderId="0" xfId="17" applyFont="1" applyFill="1" applyBorder="1" applyAlignment="1">
      <alignment horizontal="center"/>
    </xf>
    <xf numFmtId="0" fontId="88" fillId="0" borderId="0" xfId="0" applyFont="1" applyAlignment="1">
      <alignment horizontal="left" vertical="justify"/>
    </xf>
    <xf numFmtId="0" fontId="36" fillId="0" borderId="0" xfId="0" applyFont="1" applyAlignment="1">
      <alignment horizontal="left" vertical="justify"/>
    </xf>
    <xf numFmtId="0" fontId="48" fillId="0" borderId="7" xfId="20" applyFont="1" applyFill="1" applyBorder="1" applyAlignment="1">
      <alignment horizontal="center" vertical="center"/>
    </xf>
    <xf numFmtId="0" fontId="48" fillId="0" borderId="0" xfId="20" applyFont="1" applyFill="1" applyBorder="1" applyAlignment="1">
      <alignment horizontal="center" vertical="center"/>
    </xf>
    <xf numFmtId="0" fontId="0" fillId="0" borderId="0" xfId="0" applyFill="1" applyBorder="1"/>
    <xf numFmtId="0" fontId="50" fillId="0" borderId="0" xfId="20" applyFont="1" applyFill="1" applyBorder="1" applyAlignment="1">
      <alignment horizontal="center" vertical="center" wrapText="1"/>
    </xf>
    <xf numFmtId="0" fontId="50" fillId="0" borderId="13" xfId="20" applyFont="1" applyFill="1" applyBorder="1" applyAlignment="1">
      <alignment horizontal="center" vertical="center" wrapText="1"/>
    </xf>
    <xf numFmtId="0" fontId="52" fillId="0" borderId="7" xfId="17" applyFont="1" applyFill="1" applyBorder="1" applyAlignment="1">
      <alignment horizontal="center"/>
    </xf>
    <xf numFmtId="0" fontId="37" fillId="0" borderId="1" xfId="17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75" fillId="0" borderId="0" xfId="0" applyFont="1" applyAlignment="1">
      <alignment wrapText="1"/>
    </xf>
    <xf numFmtId="0" fontId="85" fillId="0" borderId="0" xfId="0" applyFont="1" applyAlignment="1">
      <alignment horizontal="right"/>
    </xf>
    <xf numFmtId="3" fontId="24" fillId="0" borderId="8" xfId="21" applyNumberFormat="1" applyFont="1" applyFill="1" applyBorder="1" applyAlignment="1">
      <alignment horizontal="left"/>
    </xf>
    <xf numFmtId="0" fontId="36" fillId="0" borderId="0" xfId="0" applyFont="1" applyAlignment="1">
      <alignment horizontal="left"/>
    </xf>
    <xf numFmtId="0" fontId="76" fillId="0" borderId="0" xfId="0" applyFont="1" applyFill="1" applyBorder="1" applyAlignment="1" applyProtection="1">
      <alignment horizontal="right" vertical="center"/>
    </xf>
    <xf numFmtId="0" fontId="76" fillId="0" borderId="0" xfId="0" applyFont="1" applyFill="1" applyBorder="1" applyAlignment="1" applyProtection="1">
      <alignment horizontal="left" vertical="center" wrapText="1"/>
    </xf>
  </cellXfs>
  <cellStyles count="27">
    <cellStyle name="Accent" xfId="2"/>
    <cellStyle name="Accent 1" xfId="3"/>
    <cellStyle name="Accent 2" xfId="4"/>
    <cellStyle name="Accent 3" xfId="5"/>
    <cellStyle name="Bad" xfId="6"/>
    <cellStyle name="Default" xfId="7"/>
    <cellStyle name="Error" xfId="8"/>
    <cellStyle name="Footnote" xfId="9"/>
    <cellStyle name="Good" xfId="10"/>
    <cellStyle name="Header" xfId="11"/>
    <cellStyle name="Heading" xfId="12"/>
    <cellStyle name="Heading 1" xfId="13"/>
    <cellStyle name="Heading 2" xfId="14"/>
    <cellStyle name="Hyperlink" xfId="15"/>
    <cellStyle name="Neutral" xfId="16"/>
    <cellStyle name="Normal" xfId="0" builtinId="0" customBuiltin="1"/>
    <cellStyle name="Note" xfId="1" builtinId="10" customBuiltin="1"/>
    <cellStyle name="Pivot Table Category" xfId="17"/>
    <cellStyle name="Pivot Table Field" xfId="18"/>
    <cellStyle name="Pivot Table Result" xfId="19"/>
    <cellStyle name="Pivot Table Title" xfId="20"/>
    <cellStyle name="Pivot Table Value" xfId="21"/>
    <cellStyle name="Pourcentage" xfId="26" builtinId="5"/>
    <cellStyle name="Result" xfId="22"/>
    <cellStyle name="Status" xfId="23"/>
    <cellStyle name="Text" xfId="24"/>
    <cellStyle name="Warning" xfId="25"/>
  </cellStyles>
  <dxfs count="9">
    <dxf>
      <font>
        <strike val="0"/>
        <outline val="0"/>
        <shadow val="0"/>
        <u val="none"/>
        <vertAlign val="baseline"/>
        <sz val="10"/>
        <color theme="0" tint="-0.34998626667073579"/>
        <name val="Liberation Sans"/>
        <scheme val="none"/>
      </font>
    </dxf>
    <dxf>
      <font>
        <strike val="0"/>
        <outline val="0"/>
        <shadow val="0"/>
        <u val="none"/>
        <vertAlign val="baseline"/>
        <sz val="10"/>
        <color theme="0" tint="-0.34998626667073579"/>
        <name val="Liberation Sans"/>
        <scheme val="none"/>
      </font>
    </dxf>
    <dxf>
      <font>
        <strike val="0"/>
        <outline val="0"/>
        <shadow val="0"/>
        <u val="none"/>
        <vertAlign val="baseline"/>
        <sz val="10"/>
        <color theme="0" tint="-0.34998626667073579"/>
        <name val="Liberation Sans"/>
        <scheme val="none"/>
      </font>
      <alignment horizontal="right" vertical="bottom" textRotation="0" wrapTex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 tint="-0.34998626667073579"/>
        <name val="Liberation Sans"/>
        <scheme val="none"/>
      </font>
    </dxf>
    <dxf>
      <font>
        <strike val="0"/>
        <outline val="0"/>
        <shadow val="0"/>
        <u val="none"/>
        <vertAlign val="baseline"/>
        <sz val="10"/>
        <color theme="0" tint="-0.34998626667073579"/>
        <name val="Liberation Sans"/>
        <scheme val="none"/>
      </font>
    </dxf>
    <dxf>
      <font>
        <strike val="0"/>
        <outline val="0"/>
        <shadow val="0"/>
        <u val="none"/>
        <vertAlign val="baseline"/>
        <sz val="10"/>
        <color theme="0" tint="-0.34998626667073579"/>
      </font>
    </dxf>
    <dxf>
      <font>
        <strike val="0"/>
        <outline val="0"/>
        <shadow val="0"/>
        <u val="none"/>
        <vertAlign val="baseline"/>
        <sz val="10"/>
        <color theme="0" tint="-0.34998626667073579"/>
      </font>
    </dxf>
    <dxf>
      <font>
        <strike val="0"/>
        <outline val="0"/>
        <shadow val="0"/>
        <u val="none"/>
        <vertAlign val="baseline"/>
        <sz val="10"/>
        <color theme="0" tint="-0.34998626667073579"/>
      </font>
    </dxf>
    <dxf>
      <font>
        <strike val="0"/>
        <outline val="0"/>
        <shadow val="0"/>
        <u val="none"/>
        <vertAlign val="baseline"/>
        <sz val="10"/>
        <color theme="0" tint="-0.34998626667073579"/>
      </font>
    </dxf>
  </dxfs>
  <tableStyles count="0" defaultTableStyle="TableStyleMedium2" defaultPivotStyle="PivotStyleLight16"/>
  <colors>
    <mruColors>
      <color rgb="FFBF0041"/>
      <color rgb="FFFFA6A6"/>
      <color rgb="FFE0C2CD"/>
      <color rgb="FFA707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/>
          <a:lstStyle/>
          <a:p>
            <a:pPr>
              <a:defRPr sz="1300" b="1">
                <a:latin typeface="Arial"/>
              </a:defRPr>
            </a:pPr>
            <a:r>
              <a:rPr lang="fr-FR" sz="1100"/>
              <a:t>Production brut standard par Otex (milliers d'euros</a:t>
            </a:r>
            <a:r>
              <a:rPr lang="fr-FR"/>
              <a:t>)</a:t>
            </a:r>
          </a:p>
        </c:rich>
      </c:tx>
      <c:layout>
        <c:manualLayout>
          <c:xMode val="edge"/>
          <c:yMode val="edge"/>
          <c:x val="0.38473631840796019"/>
          <c:y val="0.17691833286333633"/>
        </c:manualLayout>
      </c:layout>
      <c:overlay val="0"/>
    </c:title>
    <c:autoTitleDeleted val="0"/>
    <c:plotArea>
      <c:layout>
        <c:manualLayout>
          <c:xMode val="edge"/>
          <c:yMode val="edge"/>
          <c:x val="2.0526888331835597E-2"/>
          <c:y val="2.0846841424486159E-2"/>
          <c:w val="0.98056094215579626"/>
          <c:h val="0.9566863963558233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OTEX!$I$26:$I$26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729FCF"/>
            </a:solidFill>
            <a:ln>
              <a:noFill/>
            </a:ln>
          </c:spPr>
          <c:invertIfNegative val="0"/>
          <c:cat>
            <c:strRef>
              <c:f>OTEX!$H$27:$H$33</c:f>
              <c:strCache>
                <c:ptCount val="7"/>
                <c:pt idx="0">
                  <c:v>Arboriculture</c:v>
                </c:pt>
                <c:pt idx="1">
                  <c:v>Viticulture</c:v>
                </c:pt>
                <c:pt idx="2">
                  <c:v>Autres cultures*</c:v>
                </c:pt>
                <c:pt idx="3">
                  <c:v>Bovins</c:v>
                </c:pt>
                <c:pt idx="4">
                  <c:v>Ovins, caprins, autres herbivores</c:v>
                </c:pt>
                <c:pt idx="5">
                  <c:v>Porcins et/ou volailles</c:v>
                </c:pt>
                <c:pt idx="6">
                  <c:v>Polyculture, polyelevage</c:v>
                </c:pt>
              </c:strCache>
            </c:strRef>
          </c:cat>
          <c:val>
            <c:numRef>
              <c:f>OTEX!$I$27:$I$33</c:f>
              <c:numCache>
                <c:formatCode>#,##0</c:formatCode>
                <c:ptCount val="7"/>
                <c:pt idx="0">
                  <c:v>96345</c:v>
                </c:pt>
                <c:pt idx="1">
                  <c:v>115688</c:v>
                </c:pt>
                <c:pt idx="2">
                  <c:v>15372</c:v>
                </c:pt>
                <c:pt idx="3">
                  <c:v>34494</c:v>
                </c:pt>
                <c:pt idx="4">
                  <c:v>37639</c:v>
                </c:pt>
                <c:pt idx="5">
                  <c:v>10417</c:v>
                </c:pt>
                <c:pt idx="6">
                  <c:v>14576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1-4B26-8C98-80C8EF17957C}"/>
            </c:ext>
          </c:extLst>
        </c:ser>
        <c:ser>
          <c:idx val="1"/>
          <c:order val="1"/>
          <c:tx>
            <c:strRef>
              <c:f>OTEX!$J$26:$J$26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465A4"/>
            </a:solidFill>
            <a:ln>
              <a:noFill/>
            </a:ln>
          </c:spPr>
          <c:invertIfNegative val="0"/>
          <c:cat>
            <c:strRef>
              <c:f>OTEX!$H$27:$H$33</c:f>
              <c:strCache>
                <c:ptCount val="7"/>
                <c:pt idx="0">
                  <c:v>Arboriculture</c:v>
                </c:pt>
                <c:pt idx="1">
                  <c:v>Viticulture</c:v>
                </c:pt>
                <c:pt idx="2">
                  <c:v>Autres cultures*</c:v>
                </c:pt>
                <c:pt idx="3">
                  <c:v>Bovins</c:v>
                </c:pt>
                <c:pt idx="4">
                  <c:v>Ovins, caprins, autres herbivores</c:v>
                </c:pt>
                <c:pt idx="5">
                  <c:v>Porcins et/ou volailles</c:v>
                </c:pt>
                <c:pt idx="6">
                  <c:v>Polyculture, polyelevage</c:v>
                </c:pt>
              </c:strCache>
            </c:strRef>
          </c:cat>
          <c:val>
            <c:numRef>
              <c:f>OTEX!$J$27:$J$33</c:f>
              <c:numCache>
                <c:formatCode>#,##0</c:formatCode>
                <c:ptCount val="7"/>
                <c:pt idx="0">
                  <c:v>93000</c:v>
                </c:pt>
                <c:pt idx="1">
                  <c:v>119682</c:v>
                </c:pt>
                <c:pt idx="2">
                  <c:v>19919</c:v>
                </c:pt>
                <c:pt idx="3">
                  <c:v>22174</c:v>
                </c:pt>
                <c:pt idx="4">
                  <c:v>35987</c:v>
                </c:pt>
                <c:pt idx="5">
                  <c:v>20573</c:v>
                </c:pt>
                <c:pt idx="6">
                  <c:v>23294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91-4B26-8C98-80C8EF179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822320"/>
        <c:axId val="936816496"/>
      </c:barChart>
      <c:valAx>
        <c:axId val="936816496"/>
        <c:scaling>
          <c:orientation val="minMax"/>
          <c:max val="120000"/>
        </c:scaling>
        <c:delete val="0"/>
        <c:axPos val="b"/>
        <c:majorGridlines>
          <c:spPr>
            <a:ln>
              <a:solidFill>
                <a:srgbClr val="B3B3B3"/>
              </a:solidFill>
              <a:custDash>
                <a:ds d="100000" sp="100000"/>
              </a:custDash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900" b="0">
                <a:latin typeface="Arial Narrow"/>
              </a:defRPr>
            </a:pPr>
            <a:endParaRPr lang="fr-FR"/>
          </a:p>
        </c:txPr>
        <c:crossAx val="936822320"/>
        <c:crossesAt val="1"/>
        <c:crossBetween val="between"/>
      </c:valAx>
      <c:catAx>
        <c:axId val="936822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>
                <a:latin typeface="Arial Narrow"/>
              </a:defRPr>
            </a:pPr>
            <a:endParaRPr lang="fr-FR"/>
          </a:p>
        </c:txPr>
        <c:crossAx val="936816496"/>
        <c:crossesAt val="0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74592977117690973"/>
          <c:y val="0.3597407450713363"/>
          <c:w val="0.101980961335057"/>
          <c:h val="0.1785892295029724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/>
          <a:lstStyle/>
          <a:p>
            <a:pPr>
              <a:defRPr sz="1400" b="1">
                <a:latin typeface="Arial"/>
              </a:defRPr>
            </a:pPr>
            <a:r>
              <a:rPr lang="fr-FR"/>
              <a:t>Zoom sur les grandes exploitations</a:t>
            </a:r>
          </a:p>
        </c:rich>
      </c:tx>
      <c:layout>
        <c:manualLayout>
          <c:xMode val="edge"/>
          <c:yMode val="edge"/>
          <c:x val="0.37310326864345927"/>
          <c:y val="2.6612434631028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7765560988119991E-2"/>
          <c:y val="2.5964030284373638E-2"/>
          <c:w val="0.88099637690194954"/>
          <c:h val="0.81037334391411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'TAILLE ECO'!$N$31:$N$31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729FCF"/>
            </a:solidFill>
            <a:ln>
              <a:noFill/>
            </a:ln>
          </c:spPr>
          <c:invertIfNegative val="0"/>
          <c:cat>
            <c:strRef>
              <c:f>'TAILLE ECO'!$M$32:$M$34</c:f>
              <c:strCache>
                <c:ptCount val="3"/>
                <c:pt idx="0">
                  <c:v>Arboriculture</c:v>
                </c:pt>
                <c:pt idx="1">
                  <c:v>Viticulture</c:v>
                </c:pt>
                <c:pt idx="2">
                  <c:v>Autres</c:v>
                </c:pt>
              </c:strCache>
            </c:strRef>
          </c:cat>
          <c:val>
            <c:numRef>
              <c:f>'TAILLE ECO'!$N$32:$N$34</c:f>
              <c:numCache>
                <c:formatCode>General</c:formatCode>
                <c:ptCount val="3"/>
                <c:pt idx="0">
                  <c:v>125</c:v>
                </c:pt>
                <c:pt idx="1">
                  <c:v>120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9-4812-9B99-CCBD6E7FB3D1}"/>
            </c:ext>
          </c:extLst>
        </c:ser>
        <c:ser>
          <c:idx val="1"/>
          <c:order val="1"/>
          <c:tx>
            <c:strRef>
              <c:f>'TAILLE ECO'!$O$31:$O$31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55269"/>
            </a:solidFill>
            <a:ln>
              <a:noFill/>
            </a:ln>
          </c:spPr>
          <c:invertIfNegative val="0"/>
          <c:cat>
            <c:strRef>
              <c:f>'TAILLE ECO'!$M$32:$M$34</c:f>
              <c:strCache>
                <c:ptCount val="3"/>
                <c:pt idx="0">
                  <c:v>Arboriculture</c:v>
                </c:pt>
                <c:pt idx="1">
                  <c:v>Viticulture</c:v>
                </c:pt>
                <c:pt idx="2">
                  <c:v>Autres</c:v>
                </c:pt>
              </c:strCache>
            </c:strRef>
          </c:cat>
          <c:val>
            <c:numRef>
              <c:f>'TAILLE ECO'!$O$32:$O$34</c:f>
              <c:numCache>
                <c:formatCode>General</c:formatCode>
                <c:ptCount val="3"/>
                <c:pt idx="0">
                  <c:v>109</c:v>
                </c:pt>
                <c:pt idx="1">
                  <c:v>136</c:v>
                </c:pt>
                <c:pt idx="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B9-4812-9B99-CCBD6E7FB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823568"/>
        <c:axId val="936820656"/>
      </c:barChart>
      <c:valAx>
        <c:axId val="936820656"/>
        <c:scaling>
          <c:orientation val="minMax"/>
          <c:max val="150"/>
          <c:min val="0"/>
        </c:scaling>
        <c:delete val="0"/>
        <c:axPos val="l"/>
        <c:majorGridlines>
          <c:spPr>
            <a:ln cap="rnd">
              <a:solidFill>
                <a:srgbClr val="B3B3B3"/>
              </a:solidFill>
              <a:custDash>
                <a:ds d="1000" sp="1000"/>
              </a:custDash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50" b="0">
                <a:latin typeface="Arial"/>
              </a:defRPr>
            </a:pPr>
            <a:endParaRPr lang="fr-FR"/>
          </a:p>
        </c:txPr>
        <c:crossAx val="936823568"/>
        <c:crossesAt val="1"/>
        <c:crossBetween val="between"/>
      </c:valAx>
      <c:catAx>
        <c:axId val="936823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/>
                </a:pPr>
                <a:r>
                  <a:rPr lang="fr-FR"/>
                  <a:t>Nombre d'exploitations</a:t>
                </a:r>
              </a:p>
            </c:rich>
          </c:tx>
          <c:layout>
            <c:manualLayout>
              <c:xMode val="edge"/>
              <c:yMode val="edge"/>
              <c:x val="4.1295037339768158E-2"/>
              <c:y val="1.801278326554329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100" b="0">
                <a:latin typeface="Arial"/>
              </a:defRPr>
            </a:pPr>
            <a:endParaRPr lang="fr-FR"/>
          </a:p>
        </c:txPr>
        <c:crossAx val="936820656"/>
        <c:crossesAt val="0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76549067887677025"/>
          <c:y val="0.30431592034580829"/>
          <c:w val="0.12399773199081822"/>
          <c:h val="0.2329229118900408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 b="0">
              <a:latin typeface="Arial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/>
          <a:lstStyle/>
          <a:p>
            <a:pPr>
              <a:defRPr sz="1400" b="1">
                <a:latin typeface="Arial"/>
              </a:defRPr>
            </a:pPr>
            <a:r>
              <a:rPr lang="fr-FR"/>
              <a:t>Zoom sur les formes sociétaires</a:t>
            </a:r>
          </a:p>
        </c:rich>
      </c:tx>
      <c:layout>
        <c:manualLayout>
          <c:xMode val="edge"/>
          <c:yMode val="edge"/>
          <c:x val="0.33665205438739881"/>
          <c:y val="1.7199302730970367E-2"/>
        </c:manualLayout>
      </c:layout>
      <c:overlay val="0"/>
    </c:title>
    <c:autoTitleDeleted val="0"/>
    <c:plotArea>
      <c:layout>
        <c:manualLayout>
          <c:xMode val="edge"/>
          <c:yMode val="edge"/>
          <c:x val="8.6187681105579905E-3"/>
          <c:y val="7.2399767576990126E-2"/>
          <c:w val="0.95237387621665803"/>
          <c:h val="0.913073471495900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STATUT!$H$32:$H$32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729FCF"/>
            </a:solidFill>
            <a:ln>
              <a:noFill/>
            </a:ln>
          </c:spPr>
          <c:invertIfNegative val="0"/>
          <c:cat>
            <c:strRef>
              <c:f>STATUT!$G$33:$G$35</c:f>
              <c:strCache>
                <c:ptCount val="3"/>
                <c:pt idx="0">
                  <c:v>GAEC</c:v>
                </c:pt>
                <c:pt idx="1">
                  <c:v>EARL</c:v>
                </c:pt>
                <c:pt idx="2">
                  <c:v>autres statuts</c:v>
                </c:pt>
              </c:strCache>
            </c:strRef>
          </c:cat>
          <c:val>
            <c:numRef>
              <c:f>STATUT!$H$33:$H$35</c:f>
              <c:numCache>
                <c:formatCode>General</c:formatCode>
                <c:ptCount val="3"/>
                <c:pt idx="0">
                  <c:v>61</c:v>
                </c:pt>
                <c:pt idx="1">
                  <c:v>101</c:v>
                </c:pt>
                <c:pt idx="2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2-409F-B6A8-29E0E9F0C8F0}"/>
            </c:ext>
          </c:extLst>
        </c:ser>
        <c:ser>
          <c:idx val="1"/>
          <c:order val="1"/>
          <c:tx>
            <c:strRef>
              <c:f>STATUT!$I$32:$I$32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55269"/>
            </a:solidFill>
            <a:ln>
              <a:noFill/>
            </a:ln>
          </c:spPr>
          <c:invertIfNegative val="0"/>
          <c:cat>
            <c:strRef>
              <c:f>STATUT!$G$33:$G$35</c:f>
              <c:strCache>
                <c:ptCount val="3"/>
                <c:pt idx="0">
                  <c:v>GAEC</c:v>
                </c:pt>
                <c:pt idx="1">
                  <c:v>EARL</c:v>
                </c:pt>
                <c:pt idx="2">
                  <c:v>autres statuts</c:v>
                </c:pt>
              </c:strCache>
            </c:strRef>
          </c:cat>
          <c:val>
            <c:numRef>
              <c:f>STATUT!$I$33:$I$35</c:f>
              <c:numCache>
                <c:formatCode>General</c:formatCode>
                <c:ptCount val="3"/>
                <c:pt idx="0">
                  <c:v>99</c:v>
                </c:pt>
                <c:pt idx="1">
                  <c:v>217</c:v>
                </c:pt>
                <c:pt idx="2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2-409F-B6A8-29E0E9F0C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820240"/>
        <c:axId val="936818160"/>
      </c:barChart>
      <c:valAx>
        <c:axId val="936818160"/>
        <c:scaling>
          <c:orientation val="minMax"/>
          <c:max val="225"/>
          <c:min val="0"/>
        </c:scaling>
        <c:delete val="0"/>
        <c:axPos val="l"/>
        <c:majorGridlines>
          <c:spPr>
            <a:ln cap="rnd">
              <a:solidFill>
                <a:srgbClr val="B3B3B3"/>
              </a:solidFill>
              <a:custDash>
                <a:ds d="1000" sp="1000"/>
              </a:custDash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50" b="0">
                <a:latin typeface="Arial"/>
              </a:defRPr>
            </a:pPr>
            <a:endParaRPr lang="fr-FR"/>
          </a:p>
        </c:txPr>
        <c:crossAx val="936820240"/>
        <c:crossesAt val="1"/>
        <c:crossBetween val="between"/>
        <c:majorUnit val="25"/>
      </c:valAx>
      <c:catAx>
        <c:axId val="936820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/>
                </a:pPr>
                <a:r>
                  <a:rPr lang="fr-FR"/>
                  <a:t>Nombre d'exploitations</a:t>
                </a:r>
              </a:p>
            </c:rich>
          </c:tx>
          <c:layout>
            <c:manualLayout>
              <c:xMode val="edge"/>
              <c:yMode val="edge"/>
              <c:x val="1.7980533472026154E-2"/>
              <c:y val="7.2051133062173162E-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100" b="0">
                <a:latin typeface="Arial"/>
              </a:defRPr>
            </a:pPr>
            <a:endParaRPr lang="fr-FR"/>
          </a:p>
        </c:txPr>
        <c:crossAx val="936818160"/>
        <c:crossesAt val="0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19847983850993212"/>
          <c:y val="0.29201543597791596"/>
          <c:w val="0.11735460940209046"/>
          <c:h val="0.158068649616667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 b="0">
              <a:latin typeface="Arial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/>
          <a:lstStyle/>
          <a:p>
            <a:pPr>
              <a:defRPr sz="1300" b="1" spc="-100" baseline="0">
                <a:latin typeface="Arial Narrow"/>
              </a:defRPr>
            </a:pPr>
            <a:r>
              <a:rPr lang="fr-FR" sz="1300" spc="-100" baseline="0"/>
              <a:t>Part de la SAU des exploitations de l'EPCI dans la SAU des exploitations corses en 2020</a:t>
            </a:r>
          </a:p>
        </c:rich>
      </c:tx>
      <c:layout>
        <c:manualLayout>
          <c:xMode val="edge"/>
          <c:yMode val="edge"/>
          <c:x val="6.4915454934530048E-2"/>
          <c:y val="2.33774810828863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601884310607945"/>
          <c:y val="0.12917785370265092"/>
          <c:w val="0.68476715897553786"/>
          <c:h val="0.772080160155201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4586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C9211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B410-437C-9C9B-2704B0BAA0B4}"/>
              </c:ext>
            </c:extLst>
          </c:dPt>
          <c:dPt>
            <c:idx val="3"/>
            <c:invertIfNegative val="0"/>
            <c:bubble3D val="0"/>
            <c:spPr>
              <a:solidFill>
                <a:srgbClr val="C9211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B410-437C-9C9B-2704B0BAA0B4}"/>
              </c:ext>
            </c:extLst>
          </c:dPt>
          <c:dPt>
            <c:idx val="7"/>
            <c:invertIfNegative val="0"/>
            <c:bubble3D val="0"/>
            <c:spPr>
              <a:solidFill>
                <a:srgbClr val="C9211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B410-437C-9C9B-2704B0BAA0B4}"/>
              </c:ext>
            </c:extLst>
          </c:dPt>
          <c:dPt>
            <c:idx val="8"/>
            <c:invertIfNegative val="0"/>
            <c:bubble3D val="0"/>
            <c:spPr>
              <a:solidFill>
                <a:srgbClr val="C9211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B410-437C-9C9B-2704B0BAA0B4}"/>
              </c:ext>
            </c:extLst>
          </c:dPt>
          <c:dPt>
            <c:idx val="13"/>
            <c:invertIfNegative val="0"/>
            <c:bubble3D val="0"/>
            <c:spPr>
              <a:solidFill>
                <a:srgbClr val="C9211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B410-437C-9C9B-2704B0BAA0B4}"/>
              </c:ext>
            </c:extLst>
          </c:dPt>
          <c:dPt>
            <c:idx val="14"/>
            <c:invertIfNegative val="0"/>
            <c:bubble3D val="0"/>
            <c:spPr>
              <a:solidFill>
                <a:srgbClr val="C9211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B410-437C-9C9B-2704B0BAA0B4}"/>
              </c:ext>
            </c:extLst>
          </c:dPt>
          <c:dPt>
            <c:idx val="17"/>
            <c:invertIfNegative val="0"/>
            <c:bubble3D val="0"/>
            <c:spPr>
              <a:solidFill>
                <a:srgbClr val="C9211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B410-437C-9C9B-2704B0BAA0B4}"/>
              </c:ext>
            </c:extLst>
          </c:dPt>
          <c:cat>
            <c:strRef>
              <c:f>SAU!$B$26:$B$44</c:f>
              <c:strCache>
                <c:ptCount val="19"/>
                <c:pt idx="0">
                  <c:v>CA de Bastia</c:v>
                </c:pt>
                <c:pt idx="1">
                  <c:v>CC du Cap Corse</c:v>
                </c:pt>
                <c:pt idx="2">
                  <c:v>CC Celavu-Prunelli</c:v>
                </c:pt>
                <c:pt idx="3">
                  <c:v>CC de l'Alta Rocca</c:v>
                </c:pt>
                <c:pt idx="4">
                  <c:v>CC de la Costa Verde</c:v>
                </c:pt>
                <c:pt idx="5">
                  <c:v>CC du Centre Corse</c:v>
                </c:pt>
                <c:pt idx="6">
                  <c:v>CC de Marana-Golo</c:v>
                </c:pt>
                <c:pt idx="7">
                  <c:v>CA du Pays Ajaccien</c:v>
                </c:pt>
                <c:pt idx="8">
                  <c:v>CC du Sud Corse</c:v>
                </c:pt>
                <c:pt idx="9">
                  <c:v>CC Nebbiu - Conca d'Oro</c:v>
                </c:pt>
                <c:pt idx="10">
                  <c:v>CC de Fium'orbu Castellu</c:v>
                </c:pt>
                <c:pt idx="11">
                  <c:v>CC de la Castagniccia-Casinca</c:v>
                </c:pt>
                <c:pt idx="12">
                  <c:v>CC de Calvi Balagne</c:v>
                </c:pt>
                <c:pt idx="13">
                  <c:v>CC du Sartenais-Valinco-Taravo</c:v>
                </c:pt>
                <c:pt idx="14">
                  <c:v>CC de la Pieve de l'Ornano</c:v>
                </c:pt>
                <c:pt idx="15">
                  <c:v>CC de l'Ile-Rousse - Balagne</c:v>
                </c:pt>
                <c:pt idx="16">
                  <c:v>CC de l'Oriente</c:v>
                </c:pt>
                <c:pt idx="17">
                  <c:v>CC Spelunca-Liamone</c:v>
                </c:pt>
                <c:pt idx="18">
                  <c:v>CC Pasquale Paoli</c:v>
                </c:pt>
              </c:strCache>
            </c:strRef>
          </c:cat>
          <c:val>
            <c:numRef>
              <c:f>SAU!$C$26:$C$44</c:f>
              <c:numCache>
                <c:formatCode>0.0" "%</c:formatCode>
                <c:ptCount val="19"/>
                <c:pt idx="0">
                  <c:v>4.3669068321791904E-3</c:v>
                </c:pt>
                <c:pt idx="1">
                  <c:v>1.69768231004153E-2</c:v>
                </c:pt>
                <c:pt idx="2">
                  <c:v>2.9623844431637202E-2</c:v>
                </c:pt>
                <c:pt idx="3">
                  <c:v>2.98313933968548E-2</c:v>
                </c:pt>
                <c:pt idx="4">
                  <c:v>2.99962715396387E-2</c:v>
                </c:pt>
                <c:pt idx="5">
                  <c:v>3.12125395961892E-2</c:v>
                </c:pt>
                <c:pt idx="6">
                  <c:v>3.1339355125974702E-2</c:v>
                </c:pt>
                <c:pt idx="7">
                  <c:v>4.2444062621377003E-2</c:v>
                </c:pt>
                <c:pt idx="8">
                  <c:v>4.9623533227883203E-2</c:v>
                </c:pt>
                <c:pt idx="9">
                  <c:v>4.9747117026376297E-2</c:v>
                </c:pt>
                <c:pt idx="10">
                  <c:v>5.3513101378812197E-2</c:v>
                </c:pt>
                <c:pt idx="11">
                  <c:v>5.4898077778196698E-2</c:v>
                </c:pt>
                <c:pt idx="12">
                  <c:v>5.7285668887584199E-2</c:v>
                </c:pt>
                <c:pt idx="13">
                  <c:v>5.8407139492893501E-2</c:v>
                </c:pt>
                <c:pt idx="14">
                  <c:v>7.3162925339227095E-2</c:v>
                </c:pt>
                <c:pt idx="15">
                  <c:v>7.6243782657691994E-2</c:v>
                </c:pt>
                <c:pt idx="16">
                  <c:v>8.3005881152483293E-2</c:v>
                </c:pt>
                <c:pt idx="17">
                  <c:v>9.4010943599705799E-2</c:v>
                </c:pt>
                <c:pt idx="18">
                  <c:v>0.13431063281488001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8DC-4FE0-8BFF-441ACB6E4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935481152"/>
        <c:axId val="935482400"/>
      </c:barChart>
      <c:valAx>
        <c:axId val="935482400"/>
        <c:scaling>
          <c:orientation val="minMax"/>
          <c:max val="0.14000000000000001"/>
          <c:min val="0"/>
        </c:scaling>
        <c:delete val="0"/>
        <c:axPos val="b"/>
        <c:majorGridlines>
          <c:spPr>
            <a:ln>
              <a:solidFill>
                <a:srgbClr val="B3B3B3"/>
              </a:solidFill>
              <a:custDash>
                <a:ds d="100000" sp="100000"/>
              </a:custDash>
            </a:ln>
          </c:spPr>
        </c:majorGridlines>
        <c:numFmt formatCode="0&quot; &quot;%" sourceLinked="0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900" b="0">
                <a:latin typeface="Arial Narrow"/>
              </a:defRPr>
            </a:pPr>
            <a:endParaRPr lang="fr-FR"/>
          </a:p>
        </c:txPr>
        <c:crossAx val="935481152"/>
        <c:crossesAt val="1"/>
        <c:crossBetween val="between"/>
      </c:valAx>
      <c:catAx>
        <c:axId val="935481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100" b="0" kern="1200" spc="0" baseline="0">
                <a:latin typeface="Arial Narrow"/>
              </a:defRPr>
            </a:pPr>
            <a:endParaRPr lang="fr-FR"/>
          </a:p>
        </c:txPr>
        <c:crossAx val="935482400"/>
        <c:crossesAt val="0"/>
        <c:auto val="1"/>
        <c:lblAlgn val="ctr"/>
        <c:lblOffset val="50"/>
        <c:noMultiLvlLbl val="0"/>
      </c:catAx>
      <c:spPr>
        <a:noFill/>
        <a:ln>
          <a:solidFill>
            <a:srgbClr val="B3B3B3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/>
          <a:lstStyle/>
          <a:p>
            <a:pPr>
              <a:defRPr sz="1300" b="1" i="0" baseline="0">
                <a:latin typeface="Arial Narrow"/>
              </a:defRPr>
            </a:pPr>
            <a:r>
              <a:rPr lang="fr-FR" sz="1300" b="1" i="0" baseline="0"/>
              <a:t>part des surfaces en fermage  dans les grandes spécialisations</a:t>
            </a:r>
          </a:p>
        </c:rich>
      </c:tx>
      <c:layout>
        <c:manualLayout>
          <c:xMode val="edge"/>
          <c:yMode val="edge"/>
          <c:x val="0.15783253945108713"/>
          <c:y val="2.0556675531295483E-2"/>
        </c:manualLayout>
      </c:layout>
      <c:overlay val="0"/>
    </c:title>
    <c:autoTitleDeleted val="0"/>
    <c:plotArea>
      <c:layout>
        <c:manualLayout>
          <c:xMode val="edge"/>
          <c:yMode val="edge"/>
          <c:x val="2.1172416919798705E-2"/>
          <c:y val="6.4894096439837767E-3"/>
          <c:w val="0.92746067008206001"/>
          <c:h val="0.975844975214060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'FAIRE VALOIR'!$L$26:$L$26</c:f>
              <c:strCache>
                <c:ptCount val="1"/>
                <c:pt idx="0">
                  <c:v>Élevages</c:v>
                </c:pt>
              </c:strCache>
            </c:strRef>
          </c:tx>
          <c:spPr>
            <a:solidFill>
              <a:srgbClr val="B47804"/>
            </a:solidFill>
            <a:ln>
              <a:noFill/>
            </a:ln>
          </c:spPr>
          <c:invertIfNegative val="0"/>
          <c:cat>
            <c:numRef>
              <c:f>'FAIRE VALOIR'!$K$27:$K$28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'FAIRE VALOIR'!$L$27:$L$28</c:f>
              <c:numCache>
                <c:formatCode>0.0" "%</c:formatCode>
                <c:ptCount val="2"/>
                <c:pt idx="0">
                  <c:v>0.73200878348783405</c:v>
                </c:pt>
                <c:pt idx="1">
                  <c:v>0.71313742336769503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A-4A8A-819E-03937DFB70DD}"/>
            </c:ext>
          </c:extLst>
        </c:ser>
        <c:ser>
          <c:idx val="1"/>
          <c:order val="1"/>
          <c:tx>
            <c:strRef>
              <c:f>'FAIRE VALOIR'!$M$26:$M$26</c:f>
              <c:strCache>
                <c:ptCount val="1"/>
                <c:pt idx="0">
                  <c:v>Arboriculture</c:v>
                </c:pt>
              </c:strCache>
            </c:strRef>
          </c:tx>
          <c:spPr>
            <a:solidFill>
              <a:srgbClr val="FFD428"/>
            </a:solidFill>
            <a:ln>
              <a:noFill/>
            </a:ln>
          </c:spPr>
          <c:invertIfNegative val="0"/>
          <c:cat>
            <c:numRef>
              <c:f>'FAIRE VALOIR'!$K$27:$K$28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'FAIRE VALOIR'!$M$27:$M$28</c:f>
              <c:numCache>
                <c:formatCode>0.0" "%</c:formatCode>
                <c:ptCount val="2"/>
                <c:pt idx="0">
                  <c:v>0.42010009360963901</c:v>
                </c:pt>
                <c:pt idx="1">
                  <c:v>0.57858874452911702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A-4A8A-819E-03937DFB70DD}"/>
            </c:ext>
          </c:extLst>
        </c:ser>
        <c:ser>
          <c:idx val="2"/>
          <c:order val="2"/>
          <c:tx>
            <c:strRef>
              <c:f>'FAIRE VALOIR'!$N$26:$N$26</c:f>
              <c:strCache>
                <c:ptCount val="1"/>
                <c:pt idx="0">
                  <c:v>viticulture</c:v>
                </c:pt>
              </c:strCache>
            </c:strRef>
          </c:tx>
          <c:spPr>
            <a:solidFill>
              <a:srgbClr val="E16173"/>
            </a:solidFill>
            <a:ln>
              <a:noFill/>
            </a:ln>
          </c:spPr>
          <c:invertIfNegative val="0"/>
          <c:cat>
            <c:numRef>
              <c:f>'FAIRE VALOIR'!$K$27:$K$28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'FAIRE VALOIR'!$N$27:$N$28</c:f>
              <c:numCache>
                <c:formatCode>0.0" "%</c:formatCode>
                <c:ptCount val="2"/>
                <c:pt idx="0">
                  <c:v>0.37467582105791403</c:v>
                </c:pt>
                <c:pt idx="1">
                  <c:v>0.49427595120482998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8A-4A8A-819E-03937DFB7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481568"/>
        <c:axId val="935477824"/>
      </c:barChart>
      <c:valAx>
        <c:axId val="935477824"/>
        <c:scaling>
          <c:orientation val="minMax"/>
        </c:scaling>
        <c:delete val="0"/>
        <c:axPos val="l"/>
        <c:numFmt formatCode="0&quot; &quot;%" sourceLinked="0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900" b="0">
                <a:latin typeface="Arial Narrow"/>
              </a:defRPr>
            </a:pPr>
            <a:endParaRPr lang="fr-FR"/>
          </a:p>
        </c:txPr>
        <c:crossAx val="935481568"/>
        <c:crossesAt val="1"/>
        <c:crossBetween val="between"/>
      </c:valAx>
      <c:catAx>
        <c:axId val="9354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>
                <a:latin typeface="Arial Narrow"/>
              </a:defRPr>
            </a:pPr>
            <a:endParaRPr lang="fr-FR"/>
          </a:p>
        </c:txPr>
        <c:crossAx val="935477824"/>
        <c:crossesAt val="0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32661171485795681"/>
          <c:y val="0.217434098511708"/>
          <c:w val="0.18555172338994816"/>
          <c:h val="0.1991734771548184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100" b="1" i="0" baseline="0">
              <a:latin typeface="Arial Narrow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/>
          <a:lstStyle/>
          <a:p>
            <a:pPr>
              <a:defRPr sz="1500" b="1">
                <a:latin typeface="Arial Narrow"/>
              </a:defRPr>
            </a:pPr>
            <a:r>
              <a:rPr lang="fr-FR"/>
              <a:t>Part des femmes exploitantes selon les spécialisations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1.1187500000000001E-2"/>
          <c:y val="8.1111111111111106E-2"/>
          <c:w val="0.97712482638888898"/>
          <c:h val="0.84911111111111104"/>
        </c:manualLayout>
      </c:layout>
      <c:barChart>
        <c:barDir val="bar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729FCF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81ACA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71D1-414B-9867-2D7BB8E3DCDC}"/>
              </c:ext>
            </c:extLst>
          </c:dPt>
          <c:cat>
            <c:strLit>
              <c:ptCount val="5"/>
              <c:pt idx="0">
                <c:v>Arboriculture</c:v>
              </c:pt>
              <c:pt idx="1">
                <c:v>Autres*</c:v>
              </c:pt>
              <c:pt idx="2">
                <c:v>TOUTES OTEX</c:v>
              </c:pt>
              <c:pt idx="3">
                <c:v>Élevages</c:v>
              </c:pt>
              <c:pt idx="4">
                <c:v>Viticulture</c:v>
              </c:pt>
            </c:strLit>
          </c:cat>
          <c:val>
            <c:numLit>
              <c:formatCode>General</c:formatCode>
              <c:ptCount val="5"/>
              <c:pt idx="0">
                <c:v>0.19411764705882401</c:v>
              </c:pt>
              <c:pt idx="1">
                <c:v>0.24812030075187999</c:v>
              </c:pt>
              <c:pt idx="2">
                <c:v>0.252383979656707</c:v>
              </c:pt>
              <c:pt idx="3">
                <c:v>0.21694214876033099</c:v>
              </c:pt>
              <c:pt idx="4">
                <c:v>0.23310023310023301</c:v>
              </c:pt>
            </c:numLit>
          </c:val>
          <c:extLst>
            <c:ext xmlns:c16="http://schemas.microsoft.com/office/drawing/2014/chart" uri="{C3380CC4-5D6E-409C-BE32-E72D297353CC}">
              <c16:uniqueId val="{00000002-F3B3-48DD-A1E2-C2A075B6F0EA}"/>
            </c:ext>
          </c:extLst>
        </c:ser>
        <c:ser>
          <c:idx val="1"/>
          <c:order val="1"/>
          <c:tx>
            <c:v>2020</c:v>
          </c:tx>
          <c:spPr>
            <a:solidFill>
              <a:srgbClr val="3465A4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35526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71D1-414B-9867-2D7BB8E3DCDC}"/>
              </c:ext>
            </c:extLst>
          </c:dPt>
          <c:cat>
            <c:strLit>
              <c:ptCount val="5"/>
              <c:pt idx="0">
                <c:v>Arboriculture</c:v>
              </c:pt>
              <c:pt idx="1">
                <c:v>Autres*</c:v>
              </c:pt>
              <c:pt idx="2">
                <c:v>TOUTES OTEX</c:v>
              </c:pt>
              <c:pt idx="3">
                <c:v>Élevages</c:v>
              </c:pt>
              <c:pt idx="4">
                <c:v>Viticulture</c:v>
              </c:pt>
            </c:strLit>
          </c:cat>
          <c:val>
            <c:numLit>
              <c:formatCode>General</c:formatCode>
              <c:ptCount val="5"/>
              <c:pt idx="0">
                <c:v>0.23698384201077199</c:v>
              </c:pt>
              <c:pt idx="1">
                <c:v>0.262751159196291</c:v>
              </c:pt>
              <c:pt idx="2">
                <c:v>0.26314102564102598</c:v>
              </c:pt>
              <c:pt idx="3">
                <c:v>0.26987060998151602</c:v>
              </c:pt>
              <c:pt idx="4">
                <c:v>0.276450511945393</c:v>
              </c:pt>
            </c:numLit>
          </c:val>
          <c:extLst>
            <c:ext xmlns:c16="http://schemas.microsoft.com/office/drawing/2014/chart" uri="{C3380CC4-5D6E-409C-BE32-E72D297353CC}">
              <c16:uniqueId val="{00000005-F3B3-48DD-A1E2-C2A075B6F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476576"/>
        <c:axId val="935480736"/>
      </c:barChart>
      <c:valAx>
        <c:axId val="935480736"/>
        <c:scaling>
          <c:orientation val="minMax"/>
        </c:scaling>
        <c:delete val="0"/>
        <c:axPos val="b"/>
        <c:majorGridlines>
          <c:spPr>
            <a:ln>
              <a:solidFill>
                <a:srgbClr val="B3B3B3"/>
              </a:solidFill>
              <a:custDash>
                <a:ds d="100000" sp="100000"/>
              </a:custDash>
            </a:ln>
          </c:spPr>
        </c:majorGridlines>
        <c:numFmt formatCode="0&quot; &quot;%" sourceLinked="0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>
                <a:latin typeface="Arial"/>
              </a:defRPr>
            </a:pPr>
            <a:endParaRPr lang="fr-FR"/>
          </a:p>
        </c:txPr>
        <c:crossAx val="935476576"/>
        <c:crossesAt val="1"/>
        <c:crossBetween val="between"/>
      </c:valAx>
      <c:catAx>
        <c:axId val="93547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50" b="0">
                <a:latin typeface="Arial Narrow"/>
              </a:defRPr>
            </a:pPr>
            <a:endParaRPr lang="fr-FR"/>
          </a:p>
        </c:txPr>
        <c:crossAx val="935480736"/>
        <c:crossesAt val="0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83404188456222961"/>
          <c:y val="0.68041510785148984"/>
          <c:w val="8.2168156343104773E-2"/>
          <c:h val="0.14177686409601067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/>
          <a:lstStyle/>
          <a:p>
            <a:pPr>
              <a:defRPr sz="1200" b="1">
                <a:latin typeface="Arial"/>
              </a:defRPr>
            </a:pPr>
            <a:r>
              <a:rPr lang="fr-FR"/>
              <a:t>2 ETP saisonniers sur 3 dans les vergers ou les vignes</a:t>
            </a:r>
          </a:p>
        </c:rich>
      </c:tx>
      <c:layout>
        <c:manualLayout>
          <c:xMode val="edge"/>
          <c:yMode val="edge"/>
          <c:x val="0.14900000000000002"/>
          <c:y val="1.1555555555555557E-2"/>
        </c:manualLayout>
      </c:layout>
      <c:overlay val="0"/>
    </c:title>
    <c:autoTitleDeleted val="0"/>
    <c:plotArea>
      <c:layout>
        <c:manualLayout>
          <c:xMode val="edge"/>
          <c:yMode val="edge"/>
          <c:x val="1.99375E-2"/>
          <c:y val="6.7666666666666667E-2"/>
          <c:w val="0.94937499999999997"/>
          <c:h val="0.91188858024691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ETP!$M$26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729FCF"/>
            </a:solidFill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ETP!$L$26:$L$30</c15:sqref>
                  </c15:fullRef>
                </c:ext>
              </c:extLst>
              <c:f>ETP!$L$27:$L$30</c:f>
              <c:strCache>
                <c:ptCount val="4"/>
                <c:pt idx="0">
                  <c:v>Arboriculture</c:v>
                </c:pt>
                <c:pt idx="1">
                  <c:v>Viticulture</c:v>
                </c:pt>
                <c:pt idx="2">
                  <c:v>Élevages</c:v>
                </c:pt>
                <c:pt idx="3">
                  <c:v>Autres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ETP!$M$26:$M$30</c15:sqref>
                  </c15:fullRef>
                </c:ext>
              </c:extLst>
              <c:f>ETP!$M$27:$M$30</c:f>
              <c:numCache>
                <c:formatCode>General</c:formatCode>
                <c:ptCount val="4"/>
                <c:pt idx="0">
                  <c:v>88</c:v>
                </c:pt>
                <c:pt idx="1">
                  <c:v>55</c:v>
                </c:pt>
                <c:pt idx="2">
                  <c:v>62</c:v>
                </c:pt>
                <c:pt idx="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8B-48E5-83BB-C3A601E78F55}"/>
            </c:ext>
          </c:extLst>
        </c:ser>
        <c:ser>
          <c:idx val="1"/>
          <c:order val="1"/>
          <c:tx>
            <c:strRef>
              <c:f>ETP!$N$26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465A4"/>
            </a:solidFill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ETP!$L$26:$L$30</c15:sqref>
                  </c15:fullRef>
                </c:ext>
              </c:extLst>
              <c:f>ETP!$L$27:$L$30</c:f>
              <c:strCache>
                <c:ptCount val="4"/>
                <c:pt idx="0">
                  <c:v>Arboriculture</c:v>
                </c:pt>
                <c:pt idx="1">
                  <c:v>Viticulture</c:v>
                </c:pt>
                <c:pt idx="2">
                  <c:v>Élevages</c:v>
                </c:pt>
                <c:pt idx="3">
                  <c:v>Autres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ETP!$N$26:$N$30</c15:sqref>
                  </c15:fullRef>
                </c:ext>
              </c:extLst>
              <c:f>ETP!$N$27:$N$30</c:f>
              <c:numCache>
                <c:formatCode>General</c:formatCode>
                <c:ptCount val="4"/>
                <c:pt idx="0">
                  <c:v>205</c:v>
                </c:pt>
                <c:pt idx="1">
                  <c:v>115</c:v>
                </c:pt>
                <c:pt idx="2">
                  <c:v>85</c:v>
                </c:pt>
                <c:pt idx="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B-48E5-83BB-C3A601E78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479488"/>
        <c:axId val="935476992"/>
      </c:barChart>
      <c:valAx>
        <c:axId val="935476992"/>
        <c:scaling>
          <c:orientation val="minMax"/>
          <c:max val="220"/>
        </c:scaling>
        <c:delete val="0"/>
        <c:axPos val="l"/>
        <c:majorGridlines>
          <c:spPr>
            <a:ln>
              <a:solidFill>
                <a:srgbClr val="B3B3B3"/>
              </a:solidFill>
              <a:custDash>
                <a:ds d="100000" sp="100000"/>
              </a:custDash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>
                <a:latin typeface="Arial"/>
              </a:defRPr>
            </a:pPr>
            <a:endParaRPr lang="fr-FR"/>
          </a:p>
        </c:txPr>
        <c:crossAx val="935479488"/>
        <c:crossesAt val="1"/>
        <c:crossBetween val="between"/>
        <c:majorUnit val="20"/>
      </c:valAx>
      <c:catAx>
        <c:axId val="935479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/>
                </a:pPr>
                <a:r>
                  <a:rPr lang="fr-FR"/>
                  <a:t>ETP</a:t>
                </a:r>
              </a:p>
            </c:rich>
          </c:tx>
          <c:layout>
            <c:manualLayout>
              <c:xMode val="edge"/>
              <c:yMode val="edge"/>
              <c:x val="3.0624999999999999E-2"/>
              <c:y val="5.3333333333333332E-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fr-FR"/>
          </a:p>
        </c:txPr>
        <c:crossAx val="935476992"/>
        <c:crossesAt val="0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60411240980339054"/>
          <c:y val="0.32059457223642135"/>
          <c:w val="9.1597738747560609E-2"/>
          <c:h val="0.14243619661443865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100" b="1">
              <a:latin typeface="Arial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/>
          <a:lstStyle/>
          <a:p>
            <a:pPr>
              <a:defRPr sz="1400" b="0">
                <a:latin typeface="Arial Narrow"/>
              </a:defRPr>
            </a:pPr>
            <a:r>
              <a:rPr lang="fr-FR" sz="1200" b="1"/>
              <a:t>Formation agricole des chefs d'exploitation et coexploitants de 40 ans et moins</a:t>
            </a:r>
          </a:p>
        </c:rich>
      </c:tx>
      <c:layout>
        <c:manualLayout>
          <c:xMode val="edge"/>
          <c:yMode val="edge"/>
          <c:x val="8.9496202833550018E-2"/>
          <c:y val="3.1149577945535308E-2"/>
        </c:manualLayout>
      </c:layout>
      <c:overlay val="0"/>
    </c:title>
    <c:autoTitleDeleted val="0"/>
    <c:plotArea>
      <c:layout>
        <c:manualLayout>
          <c:xMode val="edge"/>
          <c:yMode val="edge"/>
          <c:x val="7.3995282800721459E-3"/>
          <c:y val="8.2216558414864756E-4"/>
          <c:w val="0.97821763862553768"/>
          <c:h val="0.995149223053523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FORMATION!$N$31:$N$31</c:f>
              <c:strCache>
                <c:ptCount val="1"/>
                <c:pt idx="0">
                  <c:v>Aucune ou BCA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cat>
            <c:numRef>
              <c:f>FORMATION!$K$30:$L$30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FORMATION!$K$31:$L$31</c:f>
              <c:numCache>
                <c:formatCode>0.0" "%</c:formatCode>
                <c:ptCount val="2"/>
                <c:pt idx="0">
                  <c:v>0.499</c:v>
                </c:pt>
                <c:pt idx="1">
                  <c:v>0.28199999999999997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12-459E-B9DC-1A9D845DA537}"/>
            </c:ext>
          </c:extLst>
        </c:ser>
        <c:ser>
          <c:idx val="1"/>
          <c:order val="1"/>
          <c:tx>
            <c:strRef>
              <c:f>FORMATION!$N$32:$N$32</c:f>
              <c:strCache>
                <c:ptCount val="1"/>
                <c:pt idx="0">
                  <c:v>Niveau 3</c:v>
                </c:pt>
              </c:strCache>
            </c:strRef>
          </c:tx>
          <c:spPr>
            <a:solidFill>
              <a:srgbClr val="3465A4"/>
            </a:solidFill>
            <a:ln>
              <a:noFill/>
            </a:ln>
          </c:spPr>
          <c:invertIfNegative val="0"/>
          <c:cat>
            <c:numRef>
              <c:f>FORMATION!$K$30:$L$30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FORMATION!$K$32:$L$32</c:f>
              <c:numCache>
                <c:formatCode>0.0" "%</c:formatCode>
                <c:ptCount val="2"/>
                <c:pt idx="0">
                  <c:v>0.35299999999999998</c:v>
                </c:pt>
                <c:pt idx="1">
                  <c:v>0.106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12-459E-B9DC-1A9D845DA537}"/>
            </c:ext>
          </c:extLst>
        </c:ser>
        <c:ser>
          <c:idx val="2"/>
          <c:order val="2"/>
          <c:tx>
            <c:strRef>
              <c:f>FORMATION!$N$33:$N$33</c:f>
              <c:strCache>
                <c:ptCount val="1"/>
                <c:pt idx="0">
                  <c:v>Niveau 4</c:v>
                </c:pt>
              </c:strCache>
            </c:strRef>
          </c:tx>
          <c:spPr>
            <a:solidFill>
              <a:srgbClr val="729FCF"/>
            </a:solidFill>
            <a:ln>
              <a:noFill/>
            </a:ln>
          </c:spPr>
          <c:invertIfNegative val="0"/>
          <c:cat>
            <c:numRef>
              <c:f>FORMATION!$K$30:$L$30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FORMATION!$K$33:$L$33</c:f>
              <c:numCache>
                <c:formatCode>0.0" "%</c:formatCode>
                <c:ptCount val="2"/>
                <c:pt idx="0">
                  <c:v>8.5000000000000006E-2</c:v>
                </c:pt>
                <c:pt idx="1">
                  <c:v>0.55700000000000005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12-459E-B9DC-1A9D845DA537}"/>
            </c:ext>
          </c:extLst>
        </c:ser>
        <c:ser>
          <c:idx val="3"/>
          <c:order val="3"/>
          <c:tx>
            <c:strRef>
              <c:f>FORMATION!$N$34:$N$34</c:f>
              <c:strCache>
                <c:ptCount val="1"/>
                <c:pt idx="0">
                  <c:v>Niveau 5 et +</c:v>
                </c:pt>
              </c:strCache>
            </c:strRef>
          </c:tx>
          <c:spPr>
            <a:solidFill>
              <a:srgbClr val="B4C7DC"/>
            </a:solidFill>
            <a:ln>
              <a:noFill/>
            </a:ln>
          </c:spPr>
          <c:invertIfNegative val="0"/>
          <c:cat>
            <c:numRef>
              <c:f>FORMATION!$K$30:$L$30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FORMATION!$K$34:$L$34</c:f>
              <c:numCache>
                <c:formatCode>0.0" "%</c:formatCode>
                <c:ptCount val="2"/>
                <c:pt idx="0">
                  <c:v>6.2799999999999995E-2</c:v>
                </c:pt>
                <c:pt idx="1">
                  <c:v>5.5E-2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12-459E-B9DC-1A9D845DA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480320"/>
        <c:axId val="935479904"/>
      </c:barChart>
      <c:valAx>
        <c:axId val="93547990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  <a:custDash>
                <a:ds d="100000" sp="100000"/>
              </a:custDash>
            </a:ln>
          </c:spPr>
        </c:majorGridlines>
        <c:numFmt formatCode="0&quot; &quot;%" sourceLinked="0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300" b="1">
                <a:latin typeface="Arial"/>
              </a:defRPr>
            </a:pPr>
            <a:endParaRPr lang="fr-FR"/>
          </a:p>
        </c:txPr>
        <c:crossAx val="935480320"/>
        <c:crossesAt val="1"/>
        <c:crossBetween val="between"/>
      </c:valAx>
      <c:catAx>
        <c:axId val="935480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400" b="1">
                <a:latin typeface="Arial"/>
              </a:defRPr>
            </a:pPr>
            <a:endParaRPr lang="fr-FR"/>
          </a:p>
        </c:txPr>
        <c:crossAx val="935479904"/>
        <c:crossesAt val="0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37263011438966481"/>
          <c:y val="0.34657608397741596"/>
          <c:w val="0.20648441431143458"/>
          <c:h val="0.3573531614175237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300" b="1">
              <a:latin typeface="Arial Narrow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/>
          <a:lstStyle/>
          <a:p>
            <a:pPr>
              <a:defRPr sz="1600" b="1">
                <a:latin typeface="Arial"/>
              </a:defRPr>
            </a:pPr>
            <a:r>
              <a:rPr lang="fr-FR"/>
              <a:t>Les principaux autres vergers</a:t>
            </a:r>
          </a:p>
        </c:rich>
      </c:tx>
      <c:layout>
        <c:manualLayout>
          <c:xMode val="edge"/>
          <c:yMode val="edge"/>
          <c:x val="9.35E-2"/>
          <c:y val="1.8333333333333333E-2"/>
        </c:manualLayout>
      </c:layout>
      <c:overlay val="0"/>
    </c:title>
    <c:autoTitleDeleted val="0"/>
    <c:plotArea>
      <c:layout>
        <c:manualLayout>
          <c:xMode val="edge"/>
          <c:yMode val="edge"/>
          <c:x val="2.1500000000000002E-2"/>
          <c:y val="2.9444444444444443E-2"/>
          <c:w val="0.97799982638888894"/>
          <c:h val="0.938444444444444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ARBO!$O$35:$O$35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729FCF"/>
            </a:solidFill>
            <a:ln>
              <a:noFill/>
            </a:ln>
          </c:spPr>
          <c:invertIfNegative val="0"/>
          <c:cat>
            <c:strRef>
              <c:f>ARBO!$N$36:$N$40</c:f>
              <c:strCache>
                <c:ptCount val="5"/>
                <c:pt idx="0">
                  <c:v>Pêcher, nectarinier</c:v>
                </c:pt>
                <c:pt idx="1">
                  <c:v>Prunier</c:v>
                </c:pt>
                <c:pt idx="2">
                  <c:v>Kiwi</c:v>
                </c:pt>
                <c:pt idx="3">
                  <c:v>Amandier</c:v>
                </c:pt>
                <c:pt idx="4">
                  <c:v>Noisetier</c:v>
                </c:pt>
              </c:strCache>
            </c:strRef>
          </c:cat>
          <c:val>
            <c:numRef>
              <c:f>ARBO!$O$36:$O$40</c:f>
              <c:numCache>
                <c:formatCode>General</c:formatCode>
                <c:ptCount val="5"/>
                <c:pt idx="0">
                  <c:v>329</c:v>
                </c:pt>
                <c:pt idx="1">
                  <c:v>400</c:v>
                </c:pt>
                <c:pt idx="2">
                  <c:v>456</c:v>
                </c:pt>
                <c:pt idx="3">
                  <c:v>542</c:v>
                </c:pt>
                <c:pt idx="4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24-4DB1-AFA5-80394F298800}"/>
            </c:ext>
          </c:extLst>
        </c:ser>
        <c:ser>
          <c:idx val="1"/>
          <c:order val="1"/>
          <c:tx>
            <c:strRef>
              <c:f>ARBO!$P$35:$P$35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465A4"/>
            </a:solidFill>
            <a:ln>
              <a:noFill/>
            </a:ln>
          </c:spPr>
          <c:invertIfNegative val="0"/>
          <c:cat>
            <c:strRef>
              <c:f>ARBO!$N$36:$N$40</c:f>
              <c:strCache>
                <c:ptCount val="5"/>
                <c:pt idx="0">
                  <c:v>Pêcher, nectarinier</c:v>
                </c:pt>
                <c:pt idx="1">
                  <c:v>Prunier</c:v>
                </c:pt>
                <c:pt idx="2">
                  <c:v>Kiwi</c:v>
                </c:pt>
                <c:pt idx="3">
                  <c:v>Amandier</c:v>
                </c:pt>
                <c:pt idx="4">
                  <c:v>Noisetier</c:v>
                </c:pt>
              </c:strCache>
            </c:strRef>
          </c:cat>
          <c:val>
            <c:numRef>
              <c:f>ARBO!$P$36:$P$40</c:f>
              <c:numCache>
                <c:formatCode>General</c:formatCode>
                <c:ptCount val="5"/>
                <c:pt idx="0">
                  <c:v>381</c:v>
                </c:pt>
                <c:pt idx="1">
                  <c:v>115</c:v>
                </c:pt>
                <c:pt idx="2">
                  <c:v>282</c:v>
                </c:pt>
                <c:pt idx="3">
                  <c:v>356</c:v>
                </c:pt>
                <c:pt idx="4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24-4DB1-AFA5-80394F298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404992"/>
        <c:axId val="930402496"/>
      </c:barChart>
      <c:valAx>
        <c:axId val="930402496"/>
        <c:scaling>
          <c:orientation val="minMax"/>
          <c:max val="550"/>
        </c:scaling>
        <c:delete val="0"/>
        <c:axPos val="l"/>
        <c:majorGridlines>
          <c:spPr>
            <a:ln>
              <a:solidFill>
                <a:srgbClr val="B3B3B3"/>
              </a:solidFill>
              <a:custDash>
                <a:ds d="100000" sp="100000"/>
              </a:custDash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900" b="0">
                <a:latin typeface="Arial"/>
              </a:defRPr>
            </a:pPr>
            <a:endParaRPr lang="fr-FR"/>
          </a:p>
        </c:txPr>
        <c:crossAx val="930404992"/>
        <c:crossesAt val="1"/>
        <c:crossBetween val="between"/>
        <c:majorUnit val="50"/>
      </c:valAx>
      <c:catAx>
        <c:axId val="93040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100" b="0">
                <a:latin typeface="Arial"/>
              </a:defRPr>
            </a:pPr>
            <a:endParaRPr lang="fr-FR"/>
          </a:p>
        </c:txPr>
        <c:crossAx val="930402496"/>
        <c:crossesAt val="0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/>
          <a:lstStyle/>
          <a:p>
            <a:pPr>
              <a:defRPr sz="1300" b="0">
                <a:latin typeface="Arial Narrow"/>
              </a:defRPr>
            </a:pPr>
            <a:r>
              <a:rPr lang="fr-FR"/>
              <a:t>Surfaces en vigne et nombre d'exploitations</a:t>
            </a:r>
          </a:p>
        </c:rich>
      </c:tx>
      <c:layout>
        <c:manualLayout>
          <c:xMode val="edge"/>
          <c:yMode val="edge"/>
          <c:x val="7.1043206238382367E-2"/>
          <c:y val="7.38791620281347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398739314212226E-2"/>
          <c:y val="5.3505425073633282E-2"/>
          <c:w val="0.87039348997038024"/>
          <c:h val="0.84655918337878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VITI!$K$27:$K$27</c:f>
              <c:strCache>
                <c:ptCount val="1"/>
                <c:pt idx="0">
                  <c:v>Surfaces AOP</c:v>
                </c:pt>
              </c:strCache>
            </c:strRef>
          </c:tx>
          <c:spPr>
            <a:solidFill>
              <a:srgbClr val="A7074B"/>
            </a:solidFill>
            <a:ln>
              <a:noFill/>
            </a:ln>
          </c:spPr>
          <c:invertIfNegative val="0"/>
          <c:cat>
            <c:numRef>
              <c:f>VITI!$L$26:$M$26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VITI!$L$27:$M$27</c:f>
              <c:numCache>
                <c:formatCode>#,##0</c:formatCode>
                <c:ptCount val="2"/>
                <c:pt idx="0">
                  <c:v>3913.89</c:v>
                </c:pt>
                <c:pt idx="1">
                  <c:v>4150.09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FB-4EA9-89AC-DAE9C4A0ABA7}"/>
            </c:ext>
          </c:extLst>
        </c:ser>
        <c:ser>
          <c:idx val="1"/>
          <c:order val="1"/>
          <c:tx>
            <c:strRef>
              <c:f>VITI!$K$28:$K$28</c:f>
              <c:strCache>
                <c:ptCount val="1"/>
                <c:pt idx="0">
                  <c:v>Surfaces IGP</c:v>
                </c:pt>
              </c:strCache>
            </c:strRef>
          </c:tx>
          <c:spPr>
            <a:solidFill>
              <a:srgbClr val="E0C2CD"/>
            </a:solidFill>
            <a:ln>
              <a:noFill/>
            </a:ln>
          </c:spPr>
          <c:invertIfNegative val="0"/>
          <c:cat>
            <c:numRef>
              <c:f>VITI!$L$26:$M$26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VITI!$L$28:$M$28</c:f>
              <c:numCache>
                <c:formatCode>#,##0</c:formatCode>
                <c:ptCount val="2"/>
                <c:pt idx="0">
                  <c:v>1909.82</c:v>
                </c:pt>
                <c:pt idx="1">
                  <c:v>2368.4699999999998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FB-4EA9-89AC-DAE9C4A0ABA7}"/>
            </c:ext>
          </c:extLst>
        </c:ser>
        <c:ser>
          <c:idx val="2"/>
          <c:order val="2"/>
          <c:tx>
            <c:strRef>
              <c:f>VITI!$K$29:$K$29</c:f>
              <c:strCache>
                <c:ptCount val="1"/>
                <c:pt idx="0">
                  <c:v>Surfaces autres vins</c:v>
                </c:pt>
              </c:strCache>
            </c:strRef>
          </c:tx>
          <c:spPr>
            <a:solidFill>
              <a:srgbClr val="FFDBB6"/>
            </a:solidFill>
            <a:ln>
              <a:noFill/>
            </a:ln>
          </c:spPr>
          <c:invertIfNegative val="0"/>
          <c:cat>
            <c:numRef>
              <c:f>VITI!$L$26:$M$26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VITI!$L$29:$M$29</c:f>
              <c:numCache>
                <c:formatCode>#,##0</c:formatCode>
                <c:ptCount val="2"/>
                <c:pt idx="0">
                  <c:v>740.53</c:v>
                </c:pt>
                <c:pt idx="1">
                  <c:v>191.77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FB-4EA9-89AC-DAE9C4A0A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405408"/>
        <c:axId val="930404576"/>
      </c:barChart>
      <c:lineChart>
        <c:grouping val="standard"/>
        <c:varyColors val="0"/>
        <c:ser>
          <c:idx val="3"/>
          <c:order val="3"/>
          <c:tx>
            <c:strRef>
              <c:f>VITI!$K$30:$K$30</c:f>
              <c:strCache>
                <c:ptCount val="1"/>
                <c:pt idx="0">
                  <c:v>Exploitations en ayant AOP</c:v>
                </c:pt>
              </c:strCache>
            </c:strRef>
          </c:tx>
          <c:spPr>
            <a:ln w="28800">
              <a:solidFill>
                <a:srgbClr val="A7074B"/>
              </a:solidFill>
            </a:ln>
          </c:spPr>
          <c:marker>
            <c:symbol val="circle"/>
            <c:size val="9"/>
            <c:spPr>
              <a:solidFill>
                <a:srgbClr val="A7074B"/>
              </a:solidFill>
              <a:ln>
                <a:solidFill>
                  <a:srgbClr val="A7074B"/>
                </a:solidFill>
              </a:ln>
            </c:spPr>
          </c:marker>
          <c:val>
            <c:numRef>
              <c:f>VITI!$L$30:$M$30</c:f>
              <c:numCache>
                <c:formatCode>#,##0</c:formatCode>
                <c:ptCount val="2"/>
                <c:pt idx="0">
                  <c:v>171</c:v>
                </c:pt>
                <c:pt idx="1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FB-4EA9-89AC-DAE9C4A0ABA7}"/>
            </c:ext>
          </c:extLst>
        </c:ser>
        <c:ser>
          <c:idx val="4"/>
          <c:order val="4"/>
          <c:tx>
            <c:strRef>
              <c:f>VITI!$K$31:$K$31</c:f>
              <c:strCache>
                <c:ptCount val="1"/>
                <c:pt idx="0">
                  <c:v>Exploitations en ayant IGP</c:v>
                </c:pt>
              </c:strCache>
            </c:strRef>
          </c:tx>
          <c:spPr>
            <a:ln w="28800">
              <a:solidFill>
                <a:srgbClr val="E0C2CD"/>
              </a:solidFill>
            </a:ln>
          </c:spPr>
          <c:marker>
            <c:symbol val="circle"/>
            <c:size val="9"/>
            <c:spPr>
              <a:solidFill>
                <a:srgbClr val="E0C2CD"/>
              </a:solidFill>
              <a:ln>
                <a:solidFill>
                  <a:srgbClr val="E0C2CD"/>
                </a:solidFill>
              </a:ln>
            </c:spPr>
          </c:marker>
          <c:val>
            <c:numRef>
              <c:f>VITI!$L$31:$M$31</c:f>
              <c:numCache>
                <c:formatCode>#,##0</c:formatCode>
                <c:ptCount val="2"/>
                <c:pt idx="0">
                  <c:v>100</c:v>
                </c:pt>
                <c:pt idx="1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FB-4EA9-89AC-DAE9C4A0ABA7}"/>
            </c:ext>
          </c:extLst>
        </c:ser>
        <c:ser>
          <c:idx val="5"/>
          <c:order val="5"/>
          <c:tx>
            <c:strRef>
              <c:f>VITI!$K$32:$K$32</c:f>
              <c:strCache>
                <c:ptCount val="1"/>
                <c:pt idx="0">
                  <c:v>Exploitations en ayant autres vins</c:v>
                </c:pt>
              </c:strCache>
            </c:strRef>
          </c:tx>
          <c:spPr>
            <a:ln w="28800">
              <a:solidFill>
                <a:srgbClr val="FFDBB6"/>
              </a:solidFill>
            </a:ln>
          </c:spPr>
          <c:marker>
            <c:symbol val="circle"/>
            <c:size val="9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accent4">
                    <a:lumMod val="40000"/>
                    <a:lumOff val="60000"/>
                  </a:schemeClr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32F-4313-A34C-8EE0DED5EE5A}"/>
              </c:ext>
            </c:extLst>
          </c:dPt>
          <c:dPt>
            <c:idx val="1"/>
            <c:bubble3D val="0"/>
            <c:spPr>
              <a:ln w="28800">
                <a:solidFill>
                  <a:schemeClr val="accent4">
                    <a:lumMod val="40000"/>
                    <a:lumOff val="6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0-A32F-4313-A34C-8EE0DED5EE5A}"/>
              </c:ext>
            </c:extLst>
          </c:dPt>
          <c:val>
            <c:numRef>
              <c:f>VITI!$L$32:$M$32</c:f>
              <c:numCache>
                <c:formatCode>#,##0</c:formatCode>
                <c:ptCount val="2"/>
                <c:pt idx="0">
                  <c:v>72</c:v>
                </c:pt>
                <c:pt idx="1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FB-4EA9-89AC-DAE9C4A0A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398336"/>
        <c:axId val="930405824"/>
      </c:lineChart>
      <c:valAx>
        <c:axId val="9304045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 b="1"/>
                </a:pPr>
                <a:r>
                  <a:rPr lang="fr-FR"/>
                  <a:t>Nombre</a:t>
                </a:r>
              </a:p>
            </c:rich>
          </c:tx>
          <c:layout>
            <c:manualLayout>
              <c:xMode val="edge"/>
              <c:yMode val="edge"/>
              <c:x val="0.90660561273065232"/>
              <c:y val="2.4289039570893636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900" b="0">
                <a:latin typeface="Arial Narrow"/>
              </a:defRPr>
            </a:pPr>
            <a:endParaRPr lang="fr-FR"/>
          </a:p>
        </c:txPr>
        <c:crossAx val="930405408"/>
        <c:crossesAt val="1"/>
        <c:crossBetween val="between"/>
      </c:valAx>
      <c:catAx>
        <c:axId val="930405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/>
                </a:pPr>
                <a:r>
                  <a:rPr lang="fr-FR"/>
                  <a:t>Ha</a:t>
                </a:r>
              </a:p>
            </c:rich>
          </c:tx>
          <c:layout>
            <c:manualLayout>
              <c:xMode val="edge"/>
              <c:yMode val="edge"/>
              <c:x val="4.1211406809629592E-2"/>
              <c:y val="0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>
                <a:latin typeface="Arial Narrow"/>
              </a:defRPr>
            </a:pPr>
            <a:endParaRPr lang="fr-FR"/>
          </a:p>
        </c:txPr>
        <c:crossAx val="930404576"/>
        <c:crossesAt val="0"/>
        <c:auto val="1"/>
        <c:lblAlgn val="ctr"/>
        <c:lblOffset val="100"/>
        <c:noMultiLvlLbl val="0"/>
      </c:catAx>
      <c:valAx>
        <c:axId val="930405824"/>
        <c:scaling>
          <c:orientation val="minMax"/>
          <c:max val="23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fr-FR"/>
          </a:p>
        </c:txPr>
        <c:crossAx val="930398336"/>
        <c:crosses val="max"/>
        <c:crossBetween val="between"/>
      </c:valAx>
      <c:catAx>
        <c:axId val="930398336"/>
        <c:scaling>
          <c:orientation val="minMax"/>
        </c:scaling>
        <c:delete val="1"/>
        <c:axPos val="b"/>
        <c:majorTickMark val="none"/>
        <c:minorTickMark val="none"/>
        <c:tickLblPos val="nextTo"/>
        <c:crossAx val="930405824"/>
        <c:crossesAt val="0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70341811691209277"/>
          <c:y val="7.8320994785042675E-2"/>
          <c:w val="0.27159303882195446"/>
          <c:h val="0.48559416635658315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 b="0" baseline="0">
              <a:latin typeface="Arial Narrow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/>
          <a:lstStyle/>
          <a:p>
            <a:pPr>
              <a:defRPr sz="1100" b="0">
                <a:latin typeface="Arial"/>
              </a:defRPr>
            </a:pPr>
            <a:r>
              <a:rPr lang="fr-FR"/>
              <a:t>Les principaux cheptels en nombre de têtes</a:t>
            </a:r>
          </a:p>
        </c:rich>
      </c:tx>
      <c:layout>
        <c:manualLayout>
          <c:xMode val="edge"/>
          <c:yMode val="edge"/>
          <c:x val="0.4055168543000594"/>
          <c:y val="5.54867054661645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468626511379187E-2"/>
          <c:y val="3.1669876899902458E-2"/>
          <c:w val="0.87215902382787813"/>
          <c:h val="0.804640021730809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UGB!$M$27:$M$27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729FCF"/>
            </a:solidFill>
            <a:ln>
              <a:noFill/>
            </a:ln>
          </c:spPr>
          <c:invertIfNegative val="0"/>
          <c:cat>
            <c:strRef>
              <c:f>UGB!$L$28:$L$38</c:f>
              <c:strCache>
                <c:ptCount val="11"/>
                <c:pt idx="0">
                  <c:v>Bovins</c:v>
                </c:pt>
                <c:pt idx="1">
                  <c:v> dont vaches allaitantes</c:v>
                </c:pt>
                <c:pt idx="3">
                  <c:v>Ovins</c:v>
                </c:pt>
                <c:pt idx="4">
                  <c:v>  dont brebis
mères laitières</c:v>
                </c:pt>
                <c:pt idx="6">
                  <c:v>Caprins</c:v>
                </c:pt>
                <c:pt idx="7">
                  <c:v>dont chèvres</c:v>
                </c:pt>
                <c:pt idx="9">
                  <c:v>Porcins</c:v>
                </c:pt>
                <c:pt idx="10">
                  <c:v>   dont truies</c:v>
                </c:pt>
              </c:strCache>
            </c:strRef>
          </c:cat>
          <c:val>
            <c:numRef>
              <c:f>UGB!$M$28:$M$38</c:f>
              <c:numCache>
                <c:formatCode>#,##0</c:formatCode>
                <c:ptCount val="11"/>
                <c:pt idx="0">
                  <c:v>66808</c:v>
                </c:pt>
                <c:pt idx="1">
                  <c:v>40881</c:v>
                </c:pt>
                <c:pt idx="3">
                  <c:v>120685</c:v>
                </c:pt>
                <c:pt idx="4">
                  <c:v>83263</c:v>
                </c:pt>
                <c:pt idx="6">
                  <c:v>40866</c:v>
                </c:pt>
                <c:pt idx="7">
                  <c:v>31321</c:v>
                </c:pt>
                <c:pt idx="9">
                  <c:v>21853</c:v>
                </c:pt>
                <c:pt idx="10">
                  <c:v>2639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F-4750-9644-B832E328BDA7}"/>
            </c:ext>
          </c:extLst>
        </c:ser>
        <c:ser>
          <c:idx val="1"/>
          <c:order val="1"/>
          <c:tx>
            <c:strRef>
              <c:f>UGB!$N$27:$N$27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465A4"/>
            </a:solidFill>
            <a:ln>
              <a:noFill/>
            </a:ln>
          </c:spPr>
          <c:invertIfNegative val="0"/>
          <c:cat>
            <c:strRef>
              <c:f>UGB!$L$28:$L$38</c:f>
              <c:strCache>
                <c:ptCount val="11"/>
                <c:pt idx="0">
                  <c:v>Bovins</c:v>
                </c:pt>
                <c:pt idx="1">
                  <c:v> dont vaches allaitantes</c:v>
                </c:pt>
                <c:pt idx="3">
                  <c:v>Ovins</c:v>
                </c:pt>
                <c:pt idx="4">
                  <c:v>  dont brebis
mères laitières</c:v>
                </c:pt>
                <c:pt idx="6">
                  <c:v>Caprins</c:v>
                </c:pt>
                <c:pt idx="7">
                  <c:v>dont chèvres</c:v>
                </c:pt>
                <c:pt idx="9">
                  <c:v>Porcins</c:v>
                </c:pt>
                <c:pt idx="10">
                  <c:v>   dont truies</c:v>
                </c:pt>
              </c:strCache>
            </c:strRef>
          </c:cat>
          <c:val>
            <c:numRef>
              <c:f>UGB!$N$28:$N$38</c:f>
              <c:numCache>
                <c:formatCode>#,##0</c:formatCode>
                <c:ptCount val="11"/>
                <c:pt idx="0">
                  <c:v>54184</c:v>
                </c:pt>
                <c:pt idx="1">
                  <c:v>28046</c:v>
                </c:pt>
                <c:pt idx="3">
                  <c:v>139684</c:v>
                </c:pt>
                <c:pt idx="4">
                  <c:v>72550</c:v>
                </c:pt>
                <c:pt idx="6">
                  <c:v>53025</c:v>
                </c:pt>
                <c:pt idx="7">
                  <c:v>33309</c:v>
                </c:pt>
                <c:pt idx="9">
                  <c:v>49750</c:v>
                </c:pt>
                <c:pt idx="10">
                  <c:v>7906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3F-4750-9644-B832E328B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401248"/>
        <c:axId val="930400416"/>
      </c:barChart>
      <c:valAx>
        <c:axId val="930400416"/>
        <c:scaling>
          <c:orientation val="minMax"/>
          <c:max val="140000"/>
        </c:scaling>
        <c:delete val="0"/>
        <c:axPos val="l"/>
        <c:majorGridlines>
          <c:spPr>
            <a:ln>
              <a:solidFill>
                <a:srgbClr val="B3B3B3"/>
              </a:solidFill>
              <a:custDash>
                <a:ds d="100000" sp="100000"/>
              </a:custDash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900" b="0">
                <a:latin typeface="Arial Narrow"/>
              </a:defRPr>
            </a:pPr>
            <a:endParaRPr lang="fr-FR"/>
          </a:p>
        </c:txPr>
        <c:crossAx val="930401248"/>
        <c:crossesAt val="1"/>
        <c:crossBetween val="between"/>
      </c:valAx>
      <c:catAx>
        <c:axId val="93040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900" b="0" baseline="0">
                <a:latin typeface="Arial Narrow"/>
              </a:defRPr>
            </a:pPr>
            <a:endParaRPr lang="fr-FR"/>
          </a:p>
        </c:txPr>
        <c:crossAx val="930400416"/>
        <c:crossesAt val="0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6796919599141612"/>
          <c:y val="0.30563277416409906"/>
          <c:w val="0.10092619260881627"/>
          <c:h val="0.19008596751493023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/>
          <a:lstStyle/>
          <a:p>
            <a:pPr>
              <a:defRPr sz="1600" b="1"/>
            </a:pPr>
            <a:r>
              <a:rPr lang="fr-FR"/>
              <a:t>Evolution de la production de miel (quintaux)</a:t>
            </a:r>
          </a:p>
        </c:rich>
      </c:tx>
      <c:layout>
        <c:manualLayout>
          <c:xMode val="edge"/>
          <c:yMode val="edge"/>
          <c:x val="7.9937326388888896E-2"/>
          <c:y val="4.4444444444444441E-4"/>
        </c:manualLayout>
      </c:layout>
      <c:overlay val="0"/>
    </c:title>
    <c:autoTitleDeleted val="0"/>
    <c:plotArea>
      <c:layout>
        <c:manualLayout>
          <c:xMode val="edge"/>
          <c:yMode val="edge"/>
          <c:x val="1.8312500000000002E-2"/>
          <c:y val="0.10022222222222223"/>
          <c:w val="0.96150000000000002"/>
          <c:h val="0.82977777777777773"/>
        </c:manualLayout>
      </c:layout>
      <c:lineChart>
        <c:grouping val="standard"/>
        <c:varyColors val="0"/>
        <c:ser>
          <c:idx val="0"/>
          <c:order val="0"/>
          <c:spPr>
            <a:ln w="28800">
              <a:solidFill>
                <a:srgbClr val="004586"/>
              </a:solidFill>
            </a:ln>
          </c:spPr>
          <c:marker>
            <c:symbol val="square"/>
            <c:size val="7"/>
          </c:marker>
          <c:cat>
            <c:numRef>
              <c:f>'AUTRES PROD'!$G$27:$Q$27</c:f>
              <c:numCache>
                <c:formatCode>General</c:formatCode>
                <c:ptCount val="11"/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'AUTRES PROD'!$G$28:$Q$28</c:f>
              <c:numCache>
                <c:formatCode>#,##0</c:formatCode>
                <c:ptCount val="11"/>
                <c:pt idx="1">
                  <c:v>3237.92054928887</c:v>
                </c:pt>
                <c:pt idx="2">
                  <c:v>4090.0049043648901</c:v>
                </c:pt>
                <c:pt idx="3">
                  <c:v>3408.3374203040698</c:v>
                </c:pt>
                <c:pt idx="4">
                  <c:v>3388.28837665522</c:v>
                </c:pt>
                <c:pt idx="5">
                  <c:v>5002.2363903874402</c:v>
                </c:pt>
                <c:pt idx="6">
                  <c:v>3298.0676802354101</c:v>
                </c:pt>
                <c:pt idx="7">
                  <c:v>3066</c:v>
                </c:pt>
                <c:pt idx="8">
                  <c:v>3336.8020000000001</c:v>
                </c:pt>
                <c:pt idx="9">
                  <c:v>3116.2530000000002</c:v>
                </c:pt>
                <c:pt idx="10">
                  <c:v>2872.53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6D-4CF2-A4C8-8DFFB127F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561632"/>
        <c:axId val="882557888"/>
      </c:lineChart>
      <c:valAx>
        <c:axId val="882557888"/>
        <c:scaling>
          <c:orientation val="minMax"/>
          <c:max val="5009"/>
          <c:min val="2000"/>
        </c:scaling>
        <c:delete val="0"/>
        <c:axPos val="l"/>
        <c:majorGridlines>
          <c:spPr>
            <a:ln>
              <a:solidFill>
                <a:srgbClr val="B3B3B3"/>
              </a:solidFill>
              <a:custDash>
                <a:ds d="100000" sp="100000"/>
              </a:custDash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900" b="0">
                <a:latin typeface="Arial Narrow"/>
              </a:defRPr>
            </a:pPr>
            <a:endParaRPr lang="fr-FR"/>
          </a:p>
        </c:txPr>
        <c:crossAx val="882561632"/>
        <c:crossesAt val="1"/>
        <c:crossBetween val="between"/>
        <c:majorUnit val="500"/>
      </c:valAx>
      <c:catAx>
        <c:axId val="882561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/>
                </a:pPr>
                <a:r>
                  <a:rPr lang="fr-FR"/>
                  <a:t>Qx</a:t>
                </a:r>
              </a:p>
            </c:rich>
          </c:tx>
          <c:layout>
            <c:manualLayout>
              <c:xMode val="edge"/>
              <c:yMode val="edge"/>
              <c:x val="3.125E-2"/>
              <c:y val="3.255555555555556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>
                <a:latin typeface="Arial"/>
              </a:defRPr>
            </a:pPr>
            <a:endParaRPr lang="fr-FR"/>
          </a:p>
        </c:txPr>
        <c:crossAx val="882557888"/>
        <c:crossesAt val="0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/>
          <a:lstStyle/>
          <a:p>
            <a:pPr>
              <a:defRPr sz="1200" b="1">
                <a:latin typeface="Arial"/>
              </a:defRPr>
            </a:pPr>
            <a:r>
              <a:rPr lang="fr-FR"/>
              <a:t>Origine de l'eau des réseaux individuels</a:t>
            </a:r>
          </a:p>
        </c:rich>
      </c:tx>
      <c:layout>
        <c:manualLayout>
          <c:xMode val="edge"/>
          <c:yMode val="edge"/>
          <c:x val="0.10318249057232744"/>
          <c:y val="1.85554567791482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636623122278481E-2"/>
          <c:y val="0.16367065476410958"/>
          <c:w val="0.86838847566861821"/>
          <c:h val="0.733472254452974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IRRIG!$K$27:$K$27</c:f>
              <c:strCache>
                <c:ptCount val="1"/>
                <c:pt idx="0">
                  <c:v>Surfaces irrigables 2010</c:v>
                </c:pt>
              </c:strCache>
            </c:strRef>
          </c:tx>
          <c:spPr>
            <a:solidFill>
              <a:srgbClr val="729FCF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A7F-4491-B9E3-2FB5D678C56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A7F-4491-B9E3-2FB5D678C56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A7F-4491-B9E3-2FB5D678C56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7F-4491-B9E3-2FB5D678C56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7F-4491-B9E3-2FB5D678C56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7F-4491-B9E3-2FB5D678C5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>
                    <a:solidFill>
                      <a:srgbClr val="729FCF"/>
                    </a:solidFill>
                    <a:latin typeface="Arial Narrow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IRRIG!$J$28:$J$31</c:f>
              <c:strCache>
                <c:ptCount val="4"/>
                <c:pt idx="0">
                  <c:v>eaux de surfaces</c:v>
                </c:pt>
                <c:pt idx="1">
                  <c:v>eaux souterraines</c:v>
                </c:pt>
                <c:pt idx="2">
                  <c:v>origines multiples</c:v>
                </c:pt>
                <c:pt idx="3">
                  <c:v>autres origines</c:v>
                </c:pt>
              </c:strCache>
            </c:strRef>
          </c:cat>
          <c:val>
            <c:numRef>
              <c:f>IRRIG!$K$28:$K$31</c:f>
              <c:numCache>
                <c:formatCode>#,##0</c:formatCode>
                <c:ptCount val="4"/>
                <c:pt idx="0">
                  <c:v>905.15</c:v>
                </c:pt>
                <c:pt idx="1">
                  <c:v>247.25</c:v>
                </c:pt>
                <c:pt idx="2">
                  <c:v>400.78</c:v>
                </c:pt>
                <c:pt idx="3">
                  <c:v>105.53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4B-45C8-A398-CE3EEB14A6CD}"/>
            </c:ext>
          </c:extLst>
        </c:ser>
        <c:ser>
          <c:idx val="1"/>
          <c:order val="1"/>
          <c:tx>
            <c:strRef>
              <c:f>IRRIG!$L$27:$L$27</c:f>
              <c:strCache>
                <c:ptCount val="1"/>
                <c:pt idx="0">
                  <c:v>Surfaces irrigables 2020</c:v>
                </c:pt>
              </c:strCache>
            </c:strRef>
          </c:tx>
          <c:spPr>
            <a:solidFill>
              <a:srgbClr val="3465A4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A7F-4491-B9E3-2FB5D678C56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A7F-4491-B9E3-2FB5D678C56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A7F-4491-B9E3-2FB5D678C56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7F-4491-B9E3-2FB5D678C56D}"/>
                </c:ext>
              </c:extLst>
            </c:dLbl>
            <c:dLbl>
              <c:idx val="1"/>
              <c:layout>
                <c:manualLayout>
                  <c:x val="-4.8509976317964318E-2"/>
                  <c:y val="3.5281697966440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C46F-42E4-BD12-64D9456EF37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7F-4491-B9E3-2FB5D678C56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7F-4491-B9E3-2FB5D678C5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>
                    <a:solidFill>
                      <a:srgbClr val="3465A4"/>
                    </a:solidFill>
                    <a:latin typeface="Arial Narrow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IRRIG!$J$28:$J$31</c:f>
              <c:strCache>
                <c:ptCount val="4"/>
                <c:pt idx="0">
                  <c:v>eaux de surfaces</c:v>
                </c:pt>
                <c:pt idx="1">
                  <c:v>eaux souterraines</c:v>
                </c:pt>
                <c:pt idx="2">
                  <c:v>origines multiples</c:v>
                </c:pt>
                <c:pt idx="3">
                  <c:v>autres origines</c:v>
                </c:pt>
              </c:strCache>
            </c:strRef>
          </c:cat>
          <c:val>
            <c:numRef>
              <c:f>IRRIG!$L$28:$L$31</c:f>
              <c:numCache>
                <c:formatCode>#,##0</c:formatCode>
                <c:ptCount val="4"/>
                <c:pt idx="0">
                  <c:v>781.96</c:v>
                </c:pt>
                <c:pt idx="1">
                  <c:v>556.57000000000005</c:v>
                </c:pt>
                <c:pt idx="2">
                  <c:v>903.28</c:v>
                </c:pt>
                <c:pt idx="3">
                  <c:v>304.19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14B-45C8-A398-CE3EEB14A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822736"/>
        <c:axId val="936816912"/>
      </c:barChart>
      <c:lineChart>
        <c:grouping val="standard"/>
        <c:varyColors val="0"/>
        <c:ser>
          <c:idx val="2"/>
          <c:order val="2"/>
          <c:tx>
            <c:strRef>
              <c:f>IRRIG!$M$27:$M$27</c:f>
              <c:strCache>
                <c:ptCount val="1"/>
                <c:pt idx="0">
                  <c:v>Nombre d’exploitations 2010</c:v>
                </c:pt>
              </c:strCache>
            </c:strRef>
          </c:tx>
          <c:spPr>
            <a:ln w="28800">
              <a:solidFill>
                <a:srgbClr val="FFA6A6"/>
              </a:solidFill>
            </a:ln>
          </c:spPr>
          <c:marker>
            <c:symbol val="triangle"/>
            <c:size val="6"/>
            <c:spPr>
              <a:solidFill>
                <a:srgbClr val="FFA6A6"/>
              </a:solidFill>
              <a:ln>
                <a:solidFill>
                  <a:srgbClr val="FFA6A6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9A7F-4491-B9E3-2FB5D678C5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7-9A7F-4491-B9E3-2FB5D678C5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8-9A7F-4491-B9E3-2FB5D678C56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F-4491-B9E3-2FB5D678C56D}"/>
                </c:ext>
              </c:extLst>
            </c:dLbl>
            <c:dLbl>
              <c:idx val="1"/>
              <c:layout>
                <c:manualLayout>
                  <c:x val="-2.6691598780479334E-2"/>
                  <c:y val="-3.0038522798829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C46F-42E4-BD12-64D9456EF37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7F-4491-B9E3-2FB5D678C56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7F-4491-B9E3-2FB5D678C5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>
                    <a:solidFill>
                      <a:srgbClr val="FFA6A6"/>
                    </a:solidFill>
                    <a:latin typeface="Arial Narrow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IRRIG!$M$28:$M$31</c:f>
              <c:numCache>
                <c:formatCode>#,##0</c:formatCode>
                <c:ptCount val="4"/>
                <c:pt idx="0">
                  <c:v>134</c:v>
                </c:pt>
                <c:pt idx="1">
                  <c:v>90</c:v>
                </c:pt>
                <c:pt idx="2">
                  <c:v>24</c:v>
                </c:pt>
                <c:pt idx="3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14B-45C8-A398-CE3EEB14A6CD}"/>
            </c:ext>
          </c:extLst>
        </c:ser>
        <c:ser>
          <c:idx val="3"/>
          <c:order val="3"/>
          <c:tx>
            <c:strRef>
              <c:f>IRRIG!$N$27:$N$27</c:f>
              <c:strCache>
                <c:ptCount val="1"/>
                <c:pt idx="0">
                  <c:v>Nombre d’exploitations 2020</c:v>
                </c:pt>
              </c:strCache>
            </c:strRef>
          </c:tx>
          <c:spPr>
            <a:ln w="28800">
              <a:solidFill>
                <a:srgbClr val="BF0041"/>
              </a:solidFill>
            </a:ln>
          </c:spPr>
          <c:marker>
            <c:symbol val="triangle"/>
            <c:size val="6"/>
            <c:spPr>
              <a:solidFill>
                <a:srgbClr val="BF0041"/>
              </a:solidFill>
              <a:ln>
                <a:solidFill>
                  <a:srgbClr val="BF0041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A7F-4491-B9E3-2FB5D678C5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A-9A7F-4491-B9E3-2FB5D678C5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B-9A7F-4491-B9E3-2FB5D678C56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7F-4491-B9E3-2FB5D678C56D}"/>
                </c:ext>
              </c:extLst>
            </c:dLbl>
            <c:dLbl>
              <c:idx val="1"/>
              <c:layout>
                <c:manualLayout>
                  <c:x val="-3.3422227778125022E-2"/>
                  <c:y val="-3.3958711461767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C46F-42E4-BD12-64D9456EF37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7F-4491-B9E3-2FB5D678C56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7F-4491-B9E3-2FB5D678C5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>
                    <a:solidFill>
                      <a:srgbClr val="BF0041"/>
                    </a:solidFill>
                    <a:latin typeface="Arial Narrow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IRRIG!$N$28:$N$31</c:f>
              <c:numCache>
                <c:formatCode>#,##0</c:formatCode>
                <c:ptCount val="4"/>
                <c:pt idx="0">
                  <c:v>138</c:v>
                </c:pt>
                <c:pt idx="1">
                  <c:v>107</c:v>
                </c:pt>
                <c:pt idx="2">
                  <c:v>39</c:v>
                </c:pt>
                <c:pt idx="3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14B-45C8-A398-CE3EEB14A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5119584"/>
        <c:axId val="936818576"/>
      </c:lineChart>
      <c:valAx>
        <c:axId val="936816912"/>
        <c:scaling>
          <c:orientation val="minMax"/>
          <c:max val="1000"/>
        </c:scaling>
        <c:delete val="0"/>
        <c:axPos val="l"/>
        <c:majorGridlines>
          <c:spPr>
            <a:ln>
              <a:solidFill>
                <a:srgbClr val="B3B3B3"/>
              </a:solidFill>
              <a:custDash>
                <a:ds d="100000" sp="100000"/>
              </a:custDash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r>
                  <a:rPr lang="fr-FR">
                    <a:solidFill>
                      <a:schemeClr val="accent1">
                        <a:lumMod val="75000"/>
                      </a:schemeClr>
                    </a:solidFill>
                  </a:rPr>
                  <a:t>Ha</a:t>
                </a:r>
              </a:p>
            </c:rich>
          </c:tx>
          <c:layout>
            <c:manualLayout>
              <c:xMode val="edge"/>
              <c:yMode val="edge"/>
              <c:x val="3.0869984929613657E-2"/>
              <c:y val="5.9817140176068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>
            <a:solidFill>
              <a:srgbClr val="3465A4"/>
            </a:solidFill>
          </a:ln>
        </c:spPr>
        <c:txPr>
          <a:bodyPr/>
          <a:lstStyle/>
          <a:p>
            <a:pPr>
              <a:defRPr sz="1000" b="0">
                <a:solidFill>
                  <a:srgbClr val="3465A4"/>
                </a:solidFill>
                <a:latin typeface="Arial Narrow"/>
              </a:defRPr>
            </a:pPr>
            <a:endParaRPr lang="fr-FR"/>
          </a:p>
        </c:txPr>
        <c:crossAx val="936822736"/>
        <c:crossesAt val="1"/>
        <c:crossBetween val="between"/>
        <c:majorUnit val="100"/>
      </c:valAx>
      <c:catAx>
        <c:axId val="936822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>
                    <a:solidFill>
                      <a:srgbClr val="FF0000"/>
                    </a:solidFill>
                  </a:defRPr>
                </a:pPr>
                <a:r>
                  <a:rPr lang="fr-FR"/>
                  <a:t>Nb</a:t>
                </a:r>
              </a:p>
            </c:rich>
          </c:tx>
          <c:layout>
            <c:manualLayout>
              <c:xMode val="edge"/>
              <c:yMode val="edge"/>
              <c:x val="0.96625000000000005"/>
              <c:y val="2.7777777777777776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>
                <a:latin typeface="Arial Narrow"/>
              </a:defRPr>
            </a:pPr>
            <a:endParaRPr lang="fr-FR"/>
          </a:p>
        </c:txPr>
        <c:crossAx val="936816912"/>
        <c:crossesAt val="0"/>
        <c:auto val="1"/>
        <c:lblAlgn val="ctr"/>
        <c:lblOffset val="100"/>
        <c:noMultiLvlLbl val="0"/>
      </c:catAx>
      <c:valAx>
        <c:axId val="936818576"/>
        <c:scaling>
          <c:orientation val="minMax"/>
          <c:max val="140"/>
        </c:scaling>
        <c:delete val="0"/>
        <c:axPos val="r"/>
        <c:numFmt formatCode="#,##0" sourceLinked="1"/>
        <c:majorTickMark val="none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900" b="0">
                <a:solidFill>
                  <a:srgbClr val="FF0000"/>
                </a:solidFill>
                <a:latin typeface="Arial"/>
              </a:defRPr>
            </a:pPr>
            <a:endParaRPr lang="fr-FR"/>
          </a:p>
        </c:txPr>
        <c:crossAx val="885119584"/>
        <c:crosses val="max"/>
        <c:crossBetween val="between"/>
      </c:valAx>
      <c:catAx>
        <c:axId val="885119584"/>
        <c:scaling>
          <c:orientation val="minMax"/>
        </c:scaling>
        <c:delete val="1"/>
        <c:axPos val="b"/>
        <c:majorTickMark val="none"/>
        <c:minorTickMark val="none"/>
        <c:tickLblPos val="nextTo"/>
        <c:crossAx val="936818576"/>
        <c:crossesAt val="0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6909362390704975"/>
          <c:y val="0.38029225469496608"/>
          <c:w val="0.24952878999381906"/>
          <c:h val="0.23473101949599337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800" b="0" baseline="0">
              <a:latin typeface="Arial Narrow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2105593405143377"/>
          <c:y val="1.9333404022196302E-2"/>
          <c:w val="0.74666506934461185"/>
          <c:h val="0.858952391050789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CC!$K$28:$K$28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B2B2B2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426-4189-ACD5-64654EA19F2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426-4189-ACD5-64654EA19F27}"/>
              </c:ext>
            </c:extLst>
          </c:dPt>
          <c:dPt>
            <c:idx val="3"/>
            <c:invertIfNegative val="0"/>
            <c:bubble3D val="0"/>
            <c:spPr>
              <a:solidFill>
                <a:srgbClr val="66666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A426-4189-ACD5-64654EA19F27}"/>
              </c:ext>
            </c:extLst>
          </c:dPt>
          <c:dLbls>
            <c:dLbl>
              <c:idx val="1"/>
              <c:layout>
                <c:manualLayout>
                  <c:x val="-1.283309373502510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426-4189-ACD5-64654EA19F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>
                    <a:latin typeface="Arial Narrow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CC!$J$29:$J$36</c:f>
              <c:strCache>
                <c:ptCount val="8"/>
                <c:pt idx="0">
                  <c:v>Viticulture</c:v>
                </c:pt>
                <c:pt idx="1">
                  <c:v>Fruits</c:v>
                </c:pt>
                <c:pt idx="2">
                  <c:v>Bovins</c:v>
                </c:pt>
                <c:pt idx="3">
                  <c:v>ENSEMBLE</c:v>
                </c:pt>
                <c:pt idx="4">
                  <c:v>Ovins/caprins</c:v>
                </c:pt>
                <c:pt idx="5">
                  <c:v>Poly-culture/élevage</c:v>
                </c:pt>
                <c:pt idx="6">
                  <c:v>Porcins</c:v>
                </c:pt>
                <c:pt idx="7">
                  <c:v>Apiculture</c:v>
                </c:pt>
              </c:strCache>
            </c:strRef>
          </c:cat>
          <c:val>
            <c:numRef>
              <c:f>CC!$K$29:$K$36</c:f>
              <c:numCache>
                <c:formatCode>0" "%</c:formatCode>
                <c:ptCount val="8"/>
                <c:pt idx="0">
                  <c:v>0.488479262672811</c:v>
                </c:pt>
                <c:pt idx="1">
                  <c:v>0.66085578446909699</c:v>
                </c:pt>
                <c:pt idx="2">
                  <c:v>0.51466275659824101</c:v>
                </c:pt>
                <c:pt idx="3">
                  <c:v>0.62740213523131705</c:v>
                </c:pt>
                <c:pt idx="4">
                  <c:v>0.66307692307692301</c:v>
                </c:pt>
                <c:pt idx="5">
                  <c:v>0.82456140350877205</c:v>
                </c:pt>
                <c:pt idx="6">
                  <c:v>0.83088235294117696</c:v>
                </c:pt>
                <c:pt idx="7">
                  <c:v>0.88043478260869601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24-48AF-A13E-3D4684ECE50B}"/>
            </c:ext>
          </c:extLst>
        </c:ser>
        <c:ser>
          <c:idx val="1"/>
          <c:order val="1"/>
          <c:tx>
            <c:strRef>
              <c:f>CC!$L$28:$L$28</c:f>
              <c:strCache>
                <c:ptCount val="1"/>
                <c:pt idx="0">
                  <c:v>2020</c:v>
                </c:pt>
              </c:strCache>
            </c:strRef>
          </c:tx>
          <c:spPr>
            <a:noFill/>
            <a:ln>
              <a:solidFill>
                <a:srgbClr val="00A933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426-4189-ACD5-64654EA19F2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426-4189-ACD5-64654EA19F2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426-4189-ACD5-64654EA19F2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426-4189-ACD5-64654EA19F2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426-4189-ACD5-64654EA19F27}"/>
              </c:ext>
            </c:extLst>
          </c:dPt>
          <c:dLbls>
            <c:dLbl>
              <c:idx val="1"/>
              <c:layout>
                <c:manualLayout>
                  <c:x val="-6.767141696356029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426-4189-ACD5-64654EA19F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>
                    <a:solidFill>
                      <a:srgbClr val="00A933"/>
                    </a:solidFill>
                    <a:latin typeface="Arial Narrow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CC!$J$29:$J$36</c:f>
              <c:strCache>
                <c:ptCount val="8"/>
                <c:pt idx="0">
                  <c:v>Viticulture</c:v>
                </c:pt>
                <c:pt idx="1">
                  <c:v>Fruits</c:v>
                </c:pt>
                <c:pt idx="2">
                  <c:v>Bovins</c:v>
                </c:pt>
                <c:pt idx="3">
                  <c:v>ENSEMBLE</c:v>
                </c:pt>
                <c:pt idx="4">
                  <c:v>Ovins/caprins</c:v>
                </c:pt>
                <c:pt idx="5">
                  <c:v>Poly-culture/élevage</c:v>
                </c:pt>
                <c:pt idx="6">
                  <c:v>Porcins</c:v>
                </c:pt>
                <c:pt idx="7">
                  <c:v>Apiculture</c:v>
                </c:pt>
              </c:strCache>
            </c:strRef>
          </c:cat>
          <c:val>
            <c:numRef>
              <c:f>CC!$L$29:$L$36</c:f>
              <c:numCache>
                <c:formatCode>0" "%</c:formatCode>
                <c:ptCount val="8"/>
                <c:pt idx="0">
                  <c:v>0.538167938931298</c:v>
                </c:pt>
                <c:pt idx="1">
                  <c:v>0.64749536178107603</c:v>
                </c:pt>
                <c:pt idx="2">
                  <c:v>0.77554438860971497</c:v>
                </c:pt>
                <c:pt idx="3">
                  <c:v>0.79291553133515003</c:v>
                </c:pt>
                <c:pt idx="4">
                  <c:v>0.84280936454849498</c:v>
                </c:pt>
                <c:pt idx="5">
                  <c:v>0.92057761732851995</c:v>
                </c:pt>
                <c:pt idx="6">
                  <c:v>0.97692307692307701</c:v>
                </c:pt>
                <c:pt idx="7">
                  <c:v>0.97872340425531901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824-48AF-A13E-3D4684ECE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82555392"/>
        <c:axId val="882562048"/>
      </c:barChart>
      <c:valAx>
        <c:axId val="882562048"/>
        <c:scaling>
          <c:orientation val="minMax"/>
          <c:max val="1"/>
          <c:min val="0.2"/>
        </c:scaling>
        <c:delete val="0"/>
        <c:axPos val="b"/>
        <c:majorGridlines>
          <c:spPr>
            <a:ln>
              <a:solidFill>
                <a:srgbClr val="B3B3B3"/>
              </a:solidFill>
              <a:custDash>
                <a:ds d="100000" sp="100000"/>
              </a:custDash>
            </a:ln>
          </c:spPr>
        </c:majorGridlines>
        <c:numFmt formatCode="0&quot; &quot;%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>
                <a:latin typeface="Arial Narrow"/>
              </a:defRPr>
            </a:pPr>
            <a:endParaRPr lang="fr-FR"/>
          </a:p>
        </c:txPr>
        <c:crossAx val="882555392"/>
        <c:crossesAt val="1"/>
        <c:crossBetween val="between"/>
        <c:majorUnit val="0.1"/>
      </c:valAx>
      <c:catAx>
        <c:axId val="882555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>
                <a:latin typeface="Arial Narrow"/>
              </a:defRPr>
            </a:pPr>
            <a:endParaRPr lang="fr-FR"/>
          </a:p>
        </c:txPr>
        <c:crossAx val="882562048"/>
        <c:crossesAt val="0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80750914987742295"/>
          <c:y val="0.57815590621180135"/>
          <c:w val="8.4445902868929307E-2"/>
          <c:h val="0.13378214863379881"/>
        </c:manualLayout>
      </c:layout>
      <c:overlay val="0"/>
      <c:spPr>
        <a:noFill/>
        <a:ln>
          <a:solidFill>
            <a:srgbClr val="B3B3B3"/>
          </a:solidFill>
        </a:ln>
      </c:spPr>
      <c:txPr>
        <a:bodyPr/>
        <a:lstStyle/>
        <a:p>
          <a:pPr>
            <a:defRPr sz="1000" b="1">
              <a:latin typeface="Arial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100" b="0" i="1" u="none" strike="noStrike" smtClean="0"/>
              <a:t>Évolution de la part des exploitations avec SIQO entre 2010 et 2020</a:t>
            </a:r>
            <a:endParaRPr lang="fr-FR" sz="1100" b="0" i="0" u="none" strike="noStrike" smtClean="0"/>
          </a:p>
        </c:rich>
      </c:tx>
      <c:layout>
        <c:manualLayout>
          <c:xMode val="edge"/>
          <c:yMode val="edge"/>
          <c:x val="8.6248446083435765E-2"/>
          <c:y val="9.4084527910508572E-2"/>
        </c:manualLayout>
      </c:layout>
      <c:overlay val="0"/>
    </c:title>
    <c:autoTitleDeleted val="0"/>
    <c:plotArea>
      <c:layout>
        <c:manualLayout>
          <c:xMode val="edge"/>
          <c:yMode val="edge"/>
          <c:x val="1.99375E-2"/>
          <c:y val="0.16088888888888889"/>
          <c:w val="0.9599375"/>
          <c:h val="0.81888888888888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SIQO!$I$30:$I$30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AFD095"/>
            </a:solidFill>
            <a:ln>
              <a:noFill/>
            </a:ln>
          </c:spPr>
          <c:invertIfNegative val="0"/>
          <c:cat>
            <c:strRef>
              <c:f>SIQO!$J$29:$M$29</c:f>
              <c:strCache>
                <c:ptCount val="4"/>
                <c:pt idx="0">
                  <c:v>Au moins un SIQO</c:v>
                </c:pt>
                <c:pt idx="1">
                  <c:v>AOC/AOP</c:v>
                </c:pt>
                <c:pt idx="2">
                  <c:v>IGP</c:v>
                </c:pt>
                <c:pt idx="3">
                  <c:v>Bio</c:v>
                </c:pt>
              </c:strCache>
            </c:strRef>
          </c:cat>
          <c:val>
            <c:numRef>
              <c:f>SIQO!$J$30:$M$30</c:f>
              <c:numCache>
                <c:formatCode>#,##0</c:formatCode>
                <c:ptCount val="4"/>
                <c:pt idx="0">
                  <c:v>623</c:v>
                </c:pt>
                <c:pt idx="1">
                  <c:v>392</c:v>
                </c:pt>
                <c:pt idx="2">
                  <c:v>172</c:v>
                </c:pt>
                <c:pt idx="3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44-4B96-9E47-B3325E345F87}"/>
            </c:ext>
          </c:extLst>
        </c:ser>
        <c:ser>
          <c:idx val="1"/>
          <c:order val="1"/>
          <c:tx>
            <c:strRef>
              <c:f>SIQO!$I$31:$I$31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FAF46"/>
            </a:solidFill>
            <a:ln>
              <a:noFill/>
            </a:ln>
          </c:spPr>
          <c:invertIfNegative val="0"/>
          <c:cat>
            <c:strRef>
              <c:f>SIQO!$J$29:$M$29</c:f>
              <c:strCache>
                <c:ptCount val="4"/>
                <c:pt idx="0">
                  <c:v>Au moins un SIQO</c:v>
                </c:pt>
                <c:pt idx="1">
                  <c:v>AOC/AOP</c:v>
                </c:pt>
                <c:pt idx="2">
                  <c:v>IGP</c:v>
                </c:pt>
                <c:pt idx="3">
                  <c:v>Bio</c:v>
                </c:pt>
              </c:strCache>
            </c:strRef>
          </c:cat>
          <c:val>
            <c:numRef>
              <c:f>SIQO!$J$31:$M$31</c:f>
              <c:numCache>
                <c:formatCode>#,##0</c:formatCode>
                <c:ptCount val="4"/>
                <c:pt idx="0">
                  <c:v>1281</c:v>
                </c:pt>
                <c:pt idx="1">
                  <c:v>835</c:v>
                </c:pt>
                <c:pt idx="2">
                  <c:v>334</c:v>
                </c:pt>
                <c:pt idx="3">
                  <c:v>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44-4B96-9E47-B3325E345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5121664"/>
        <c:axId val="930399168"/>
      </c:barChart>
      <c:valAx>
        <c:axId val="930399168"/>
        <c:scaling>
          <c:orientation val="minMax"/>
          <c:max val="1300"/>
          <c:min val="0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>
                <a:latin typeface="Arial"/>
              </a:defRPr>
            </a:pPr>
            <a:endParaRPr lang="fr-FR"/>
          </a:p>
        </c:txPr>
        <c:crossAx val="885121664"/>
        <c:crossesAt val="1"/>
        <c:crossBetween val="between"/>
      </c:valAx>
      <c:catAx>
        <c:axId val="885121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300" b="1">
                    <a:latin typeface="Arial"/>
                  </a:defRPr>
                </a:pPr>
                <a:r>
                  <a:rPr lang="fr-FR"/>
                  <a:t>Deux fois plus d'exploitations sous SIQO en dix ans</a:t>
                </a:r>
              </a:p>
            </c:rich>
          </c:tx>
          <c:layout>
            <c:manualLayout>
              <c:xMode val="edge"/>
              <c:yMode val="edge"/>
              <c:x val="6.1749999999999999E-2"/>
              <c:y val="1.433333333333333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>
                <a:latin typeface="Arial"/>
              </a:defRPr>
            </a:pPr>
            <a:endParaRPr lang="fr-FR"/>
          </a:p>
        </c:txPr>
        <c:crossAx val="930399168"/>
        <c:crossesAt val="0"/>
        <c:auto val="1"/>
        <c:lblAlgn val="ctr"/>
        <c:lblOffset val="100"/>
        <c:noMultiLvlLbl val="0"/>
      </c:catAx>
      <c:spPr>
        <a:noFill/>
        <a:ln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2812918862984488"/>
          <c:y val="0.39866991394105511"/>
          <c:w val="8.4445902868929307E-2"/>
          <c:h val="0.1337821486337988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 b="0">
              <a:latin typeface="Arial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4277083"/>
    <xdr:ext cx="6200775" cy="2961917"/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9526" y="4341630"/>
    <xdr:ext cx="5467350" cy="2430645"/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86760</xdr:colOff>
      <xdr:row>25</xdr:row>
      <xdr:rowOff>85681</xdr:rowOff>
    </xdr:from>
    <xdr:ext cx="4923390" cy="2743244"/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3157770" y="4164510"/>
    <xdr:ext cx="6110055" cy="3150690"/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24</xdr:row>
      <xdr:rowOff>86086</xdr:rowOff>
    </xdr:from>
    <xdr:ext cx="6172200" cy="2990489"/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24</xdr:row>
      <xdr:rowOff>9525</xdr:rowOff>
    </xdr:from>
    <xdr:to>
      <xdr:col>8</xdr:col>
      <xdr:colOff>533400</xdr:colOff>
      <xdr:row>43</xdr:row>
      <xdr:rowOff>47625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3990975"/>
          <a:ext cx="6372224" cy="32385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276405</xdr:colOff>
      <xdr:row>24</xdr:row>
      <xdr:rowOff>76560</xdr:rowOff>
    </xdr:from>
    <xdr:ext cx="5759640" cy="3152415"/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374985" y="4338045"/>
    <xdr:ext cx="6416340" cy="2939055"/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324721</xdr:colOff>
      <xdr:row>26</xdr:row>
      <xdr:rowOff>360</xdr:rowOff>
    </xdr:from>
    <xdr:ext cx="6876180" cy="3038115"/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237750" y="4273410"/>
    <xdr:ext cx="6296400" cy="2946540"/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4604790"/>
    <xdr:ext cx="7115175" cy="2624685"/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142876" y="4181476"/>
    <xdr:ext cx="6129944" cy="2628900"/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5276849" y="4220700"/>
    <xdr:ext cx="4514851" cy="2818276"/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3957435"/>
    <xdr:ext cx="6038850" cy="3167265"/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135796</xdr:colOff>
      <xdr:row>26</xdr:row>
      <xdr:rowOff>37725</xdr:rowOff>
    </xdr:from>
    <xdr:ext cx="5264880" cy="2829300"/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115530</xdr:colOff>
      <xdr:row>24</xdr:row>
      <xdr:rowOff>117180</xdr:rowOff>
    </xdr:from>
    <xdr:ext cx="5759640" cy="3239640"/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ables/table1.xml><?xml version="1.0" encoding="utf-8"?>
<table xmlns="http://schemas.openxmlformats.org/spreadsheetml/2006/main" id="1" name="__Anonymous_Sheet_DB__0" displayName="__Anonymous_Sheet_DB__0" ref="A1:B21" totalsRowShown="0">
  <sortState ref="A3:B21">
    <sortCondition ref="A2:A21"/>
    <sortCondition ref="B2:B21"/>
  </sortState>
  <tableColumns count="2">
    <tableColumn id="1" name="Dpt"/>
    <tableColumn id="2" name="EPCI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__Anonymous_Sheet_DB__3" displayName="__Anonymous_Sheet_DB__3" ref="B26:C44" headerRowCount="0" totalsRowShown="0" headerRowDxfId="8" dataDxfId="7">
  <sortState ref="B48:C66">
    <sortCondition ref="C49:C67"/>
  </sortState>
  <tableColumns count="2">
    <tableColumn id="1" name="Colonne1" dataDxfId="6"/>
    <tableColumn id="2" name="Colonne2" dataDxfId="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__Anonymous_Sheet_DB__7" displayName="__Anonymous_Sheet_DB__7" ref="L27:N30" headerRowCount="0" totalsRowShown="0" headerRowDxfId="4" dataDxfId="3">
  <sortState ref="L27:N30">
    <sortCondition descending="1" ref="N28:N31"/>
  </sortState>
  <tableColumns count="3">
    <tableColumn id="1" name="Colonne1" dataDxfId="2"/>
    <tableColumn id="2" name="Colonne2" dataDxfId="1"/>
    <tableColumn id="3" name="Colonne3" dataDxfId="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7" name="__Anonymous_Sheet_DB__10" displayName="__Anonymous_Sheet_DB__10" ref="B27:D30" headerRowCount="0" totalsRowShown="0">
  <sortState ref="B28:D31">
    <sortCondition descending="1" ref="D28:D31"/>
  </sortState>
  <tableColumns count="3">
    <tableColumn id="1" name="Colonne1"/>
    <tableColumn id="2" name="Colonne2"/>
    <tableColumn id="3" name="Colonne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8"/>
  <sheetViews>
    <sheetView tabSelected="1" topLeftCell="A13" workbookViewId="0">
      <selection activeCell="H47" sqref="H47"/>
    </sheetView>
  </sheetViews>
  <sheetFormatPr baseColWidth="10" defaultRowHeight="12.75"/>
  <cols>
    <col min="1" max="1" width="7.140625" style="5" customWidth="1"/>
    <col min="2" max="2" width="26.7109375" style="5" customWidth="1"/>
    <col min="3" max="3" width="11.42578125" style="5" customWidth="1"/>
    <col min="4" max="4" width="10.140625" style="5" customWidth="1"/>
    <col min="5" max="5" width="15.7109375" style="5" customWidth="1"/>
    <col min="6" max="6" width="8.7109375" style="5" customWidth="1"/>
    <col min="7" max="7" width="14.7109375" style="5" customWidth="1"/>
    <col min="8" max="8" width="12" style="5" customWidth="1"/>
    <col min="9" max="9" width="16.140625" style="5" customWidth="1"/>
    <col min="10" max="10" width="21.85546875" style="5" customWidth="1"/>
    <col min="11" max="16383" width="12.140625" style="5" customWidth="1"/>
  </cols>
  <sheetData>
    <row r="1" spans="1:10 16376:16383" s="3" customFormat="1" ht="17.85000000000000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XEV1" s="4"/>
      <c r="XEW1" s="4"/>
      <c r="XEX1" s="4"/>
      <c r="XEY1" s="4"/>
      <c r="XEZ1" s="4"/>
      <c r="XFA1" s="4"/>
      <c r="XFB1" s="4"/>
      <c r="XFC1" s="4"/>
    </row>
    <row r="2" spans="1:10 16376:16383">
      <c r="A2" s="5" t="s">
        <v>10</v>
      </c>
      <c r="B2" s="6" t="s">
        <v>11</v>
      </c>
      <c r="C2" s="7">
        <v>16</v>
      </c>
      <c r="D2" s="7">
        <v>9</v>
      </c>
      <c r="E2" s="7">
        <v>14</v>
      </c>
      <c r="F2" s="7">
        <v>18</v>
      </c>
      <c r="G2" s="7">
        <v>41</v>
      </c>
      <c r="H2" s="7">
        <v>7</v>
      </c>
      <c r="I2" s="7">
        <v>10</v>
      </c>
      <c r="J2" s="7">
        <v>24</v>
      </c>
    </row>
    <row r="3" spans="1:10 16376:16383">
      <c r="A3" s="5" t="s">
        <v>10</v>
      </c>
      <c r="B3" s="6" t="s">
        <v>12</v>
      </c>
      <c r="C3" s="7">
        <v>16</v>
      </c>
      <c r="D3" s="8" t="s">
        <v>13</v>
      </c>
      <c r="E3" s="7">
        <v>14</v>
      </c>
      <c r="F3" s="7">
        <v>3</v>
      </c>
      <c r="G3" s="7">
        <v>20</v>
      </c>
      <c r="H3" s="7">
        <v>26</v>
      </c>
      <c r="I3" s="8" t="s">
        <v>13</v>
      </c>
      <c r="J3" s="7">
        <v>18</v>
      </c>
    </row>
    <row r="4" spans="1:10 16376:16383">
      <c r="A4" s="5" t="s">
        <v>10</v>
      </c>
      <c r="B4" s="6" t="s">
        <v>14</v>
      </c>
      <c r="C4" s="7">
        <v>17</v>
      </c>
      <c r="D4" s="7">
        <v>3</v>
      </c>
      <c r="E4" s="7">
        <v>5</v>
      </c>
      <c r="F4" s="7">
        <v>16</v>
      </c>
      <c r="G4" s="7">
        <v>5</v>
      </c>
      <c r="H4" s="7">
        <v>14</v>
      </c>
      <c r="I4" s="7">
        <v>4</v>
      </c>
      <c r="J4" s="7">
        <v>9</v>
      </c>
    </row>
    <row r="5" spans="1:10 16376:16383">
      <c r="A5" s="5" t="s">
        <v>10</v>
      </c>
      <c r="B5" s="6" t="s">
        <v>15</v>
      </c>
      <c r="C5" s="7">
        <v>18</v>
      </c>
      <c r="D5" s="7">
        <v>8</v>
      </c>
      <c r="E5" s="7">
        <v>7</v>
      </c>
      <c r="F5" s="7">
        <v>24</v>
      </c>
      <c r="G5" s="7">
        <v>27</v>
      </c>
      <c r="H5" s="7">
        <v>56</v>
      </c>
      <c r="I5" s="7">
        <v>17</v>
      </c>
      <c r="J5" s="7">
        <v>15</v>
      </c>
    </row>
    <row r="6" spans="1:10 16376:16383">
      <c r="A6" s="5" t="s">
        <v>10</v>
      </c>
      <c r="B6" s="6" t="s">
        <v>16</v>
      </c>
      <c r="C6" s="7">
        <v>20</v>
      </c>
      <c r="D6" s="7">
        <v>11</v>
      </c>
      <c r="E6" s="7">
        <v>12</v>
      </c>
      <c r="F6" s="7">
        <v>47</v>
      </c>
      <c r="G6" s="7">
        <v>17</v>
      </c>
      <c r="H6" s="7">
        <v>9</v>
      </c>
      <c r="I6" s="7">
        <v>10</v>
      </c>
      <c r="J6" s="7">
        <v>36</v>
      </c>
    </row>
    <row r="7" spans="1:10 16376:16383">
      <c r="A7" s="5" t="s">
        <v>10</v>
      </c>
      <c r="B7" s="6" t="s">
        <v>17</v>
      </c>
      <c r="C7" s="7">
        <v>15</v>
      </c>
      <c r="D7" s="7">
        <v>15</v>
      </c>
      <c r="E7" s="7">
        <v>24</v>
      </c>
      <c r="F7" s="7">
        <v>51</v>
      </c>
      <c r="G7" s="7">
        <v>24</v>
      </c>
      <c r="H7" s="7">
        <v>6</v>
      </c>
      <c r="I7" s="7">
        <v>10</v>
      </c>
      <c r="J7" s="7">
        <v>14</v>
      </c>
    </row>
    <row r="8" spans="1:10 16376:16383">
      <c r="A8" s="6" t="s">
        <v>10</v>
      </c>
      <c r="B8" s="6" t="s">
        <v>18</v>
      </c>
      <c r="C8" s="9">
        <v>26</v>
      </c>
      <c r="D8" s="10" t="s">
        <v>13</v>
      </c>
      <c r="E8" s="7">
        <v>6</v>
      </c>
      <c r="F8" s="9">
        <v>60</v>
      </c>
      <c r="G8" s="9">
        <v>30</v>
      </c>
      <c r="H8" s="9">
        <v>30</v>
      </c>
      <c r="I8" s="10" t="s">
        <v>13</v>
      </c>
      <c r="J8" s="9">
        <v>35</v>
      </c>
    </row>
    <row r="9" spans="1:10 16376:16383" s="13" customFormat="1">
      <c r="A9" s="11" t="s">
        <v>10</v>
      </c>
      <c r="B9" s="11">
        <f>SUM(C9:J9)</f>
        <v>1016</v>
      </c>
      <c r="C9" s="12">
        <v>128</v>
      </c>
      <c r="D9" s="12">
        <v>50</v>
      </c>
      <c r="E9" s="12">
        <v>82</v>
      </c>
      <c r="F9" s="12">
        <v>219</v>
      </c>
      <c r="G9" s="12">
        <v>164</v>
      </c>
      <c r="H9" s="12">
        <v>148</v>
      </c>
      <c r="I9" s="12">
        <v>74</v>
      </c>
      <c r="J9" s="12">
        <v>151</v>
      </c>
    </row>
    <row r="10" spans="1:10 16376:16383">
      <c r="A10" s="5" t="s">
        <v>19</v>
      </c>
      <c r="B10" s="6" t="s">
        <v>20</v>
      </c>
      <c r="C10" s="7">
        <v>3</v>
      </c>
      <c r="D10" s="7">
        <v>0</v>
      </c>
      <c r="E10" s="7">
        <v>6</v>
      </c>
      <c r="F10" s="7">
        <v>3</v>
      </c>
      <c r="G10" s="7">
        <v>0</v>
      </c>
      <c r="H10" s="8" t="s">
        <v>13</v>
      </c>
      <c r="I10" s="8" t="s">
        <v>13</v>
      </c>
      <c r="J10" s="8" t="s">
        <v>13</v>
      </c>
    </row>
    <row r="11" spans="1:10 16376:16383">
      <c r="A11" s="5" t="s">
        <v>19</v>
      </c>
      <c r="B11" s="6" t="s">
        <v>21</v>
      </c>
      <c r="C11" s="7">
        <v>30</v>
      </c>
      <c r="D11" s="7">
        <v>12</v>
      </c>
      <c r="E11" s="7">
        <v>10</v>
      </c>
      <c r="F11" s="7">
        <v>37</v>
      </c>
      <c r="G11" s="7">
        <v>45</v>
      </c>
      <c r="H11" s="7">
        <v>4</v>
      </c>
      <c r="I11" s="7">
        <v>4</v>
      </c>
      <c r="J11" s="7">
        <v>34</v>
      </c>
    </row>
    <row r="12" spans="1:10 16376:16383">
      <c r="A12" s="5" t="s">
        <v>19</v>
      </c>
      <c r="B12" s="6" t="s">
        <v>22</v>
      </c>
      <c r="C12" s="7">
        <v>48</v>
      </c>
      <c r="D12" s="7">
        <v>39</v>
      </c>
      <c r="E12" s="7">
        <v>17</v>
      </c>
      <c r="F12" s="7">
        <v>30</v>
      </c>
      <c r="G12" s="7">
        <v>33</v>
      </c>
      <c r="H12" s="7">
        <v>8</v>
      </c>
      <c r="I12" s="7">
        <v>7</v>
      </c>
      <c r="J12" s="7">
        <v>17</v>
      </c>
    </row>
    <row r="13" spans="1:10 16376:16383">
      <c r="A13" s="5" t="s">
        <v>19</v>
      </c>
      <c r="B13" s="6" t="s">
        <v>23</v>
      </c>
      <c r="C13" s="7">
        <v>41</v>
      </c>
      <c r="D13" s="10" t="s">
        <v>13</v>
      </c>
      <c r="E13" s="7">
        <v>13</v>
      </c>
      <c r="F13" s="7">
        <v>55</v>
      </c>
      <c r="G13" s="7">
        <v>37</v>
      </c>
      <c r="H13" s="10" t="s">
        <v>13</v>
      </c>
      <c r="I13" s="7">
        <v>8</v>
      </c>
      <c r="J13" s="7">
        <v>30</v>
      </c>
    </row>
    <row r="14" spans="1:10 16376:16383">
      <c r="A14" s="5" t="s">
        <v>19</v>
      </c>
      <c r="B14" s="6" t="s">
        <v>24</v>
      </c>
      <c r="C14" s="7">
        <v>82</v>
      </c>
      <c r="D14" s="7">
        <v>86</v>
      </c>
      <c r="E14" s="7">
        <v>20</v>
      </c>
      <c r="F14" s="7">
        <v>29</v>
      </c>
      <c r="G14" s="7">
        <v>51</v>
      </c>
      <c r="H14" s="7">
        <v>10</v>
      </c>
      <c r="I14" s="7">
        <v>12</v>
      </c>
      <c r="J14" s="7">
        <v>20</v>
      </c>
    </row>
    <row r="15" spans="1:10 16376:16383">
      <c r="A15" s="5" t="s">
        <v>19</v>
      </c>
      <c r="B15" s="6" t="s">
        <v>25</v>
      </c>
      <c r="C15" s="7">
        <v>86</v>
      </c>
      <c r="D15" s="7">
        <v>7</v>
      </c>
      <c r="E15" s="7">
        <v>27</v>
      </c>
      <c r="F15" s="7">
        <v>13</v>
      </c>
      <c r="G15" s="7">
        <v>27</v>
      </c>
      <c r="H15" s="7">
        <v>23</v>
      </c>
      <c r="I15" s="7">
        <v>10</v>
      </c>
      <c r="J15" s="7">
        <v>24</v>
      </c>
    </row>
    <row r="16" spans="1:10 16376:16383">
      <c r="A16" s="5" t="s">
        <v>19</v>
      </c>
      <c r="B16" s="6" t="s">
        <v>26</v>
      </c>
      <c r="C16" s="7">
        <v>50</v>
      </c>
      <c r="D16" s="7">
        <v>7</v>
      </c>
      <c r="E16" s="7">
        <v>11</v>
      </c>
      <c r="F16" s="7">
        <v>9</v>
      </c>
      <c r="G16" s="7">
        <v>29</v>
      </c>
      <c r="H16" s="7">
        <v>20</v>
      </c>
      <c r="I16" s="7">
        <v>6</v>
      </c>
      <c r="J16" s="7">
        <v>17</v>
      </c>
    </row>
    <row r="17" spans="1:16">
      <c r="A17" s="5" t="s">
        <v>19</v>
      </c>
      <c r="B17" s="6" t="s">
        <v>27</v>
      </c>
      <c r="C17" s="7">
        <v>15</v>
      </c>
      <c r="D17" s="7">
        <v>7</v>
      </c>
      <c r="E17" s="7">
        <v>35</v>
      </c>
      <c r="F17" s="7">
        <v>23</v>
      </c>
      <c r="G17" s="7">
        <v>12</v>
      </c>
      <c r="H17" s="7">
        <v>8</v>
      </c>
      <c r="I17" s="7">
        <v>9</v>
      </c>
      <c r="J17" s="7">
        <v>10</v>
      </c>
    </row>
    <row r="18" spans="1:16">
      <c r="A18" s="5" t="s">
        <v>19</v>
      </c>
      <c r="B18" s="6" t="s">
        <v>28</v>
      </c>
      <c r="C18" s="7">
        <v>9</v>
      </c>
      <c r="D18" s="7">
        <v>6</v>
      </c>
      <c r="E18" s="7">
        <v>5</v>
      </c>
      <c r="F18" s="7">
        <v>10</v>
      </c>
      <c r="G18" s="7">
        <v>17</v>
      </c>
      <c r="H18" s="8" t="s">
        <v>13</v>
      </c>
      <c r="I18" s="8" t="s">
        <v>13</v>
      </c>
      <c r="J18" s="7">
        <v>14</v>
      </c>
    </row>
    <row r="19" spans="1:16">
      <c r="A19" s="5" t="s">
        <v>19</v>
      </c>
      <c r="B19" s="6" t="s">
        <v>29</v>
      </c>
      <c r="C19" s="7">
        <v>3</v>
      </c>
      <c r="D19" s="7">
        <v>0</v>
      </c>
      <c r="E19" s="8" t="s">
        <v>13</v>
      </c>
      <c r="F19" s="7">
        <v>17</v>
      </c>
      <c r="G19" s="7">
        <v>27</v>
      </c>
      <c r="H19" s="7">
        <v>9</v>
      </c>
      <c r="I19" s="7">
        <v>6</v>
      </c>
      <c r="J19" s="10" t="s">
        <v>13</v>
      </c>
    </row>
    <row r="20" spans="1:16">
      <c r="A20" s="5" t="s">
        <v>19</v>
      </c>
      <c r="B20" s="6" t="s">
        <v>30</v>
      </c>
      <c r="C20" s="7">
        <v>29</v>
      </c>
      <c r="D20" s="7">
        <v>42</v>
      </c>
      <c r="E20" s="7">
        <v>9</v>
      </c>
      <c r="F20" s="7">
        <v>34</v>
      </c>
      <c r="G20" s="7">
        <v>18</v>
      </c>
      <c r="H20" s="7">
        <v>5</v>
      </c>
      <c r="I20" s="7">
        <v>4</v>
      </c>
      <c r="J20" s="7">
        <v>13</v>
      </c>
    </row>
    <row r="21" spans="1:16">
      <c r="A21" s="5" t="s">
        <v>19</v>
      </c>
      <c r="B21" s="6" t="s">
        <v>31</v>
      </c>
      <c r="C21" s="7">
        <v>15</v>
      </c>
      <c r="D21" s="8" t="s">
        <v>13</v>
      </c>
      <c r="E21" s="10" t="s">
        <v>13</v>
      </c>
      <c r="F21" s="7">
        <v>118</v>
      </c>
      <c r="G21" s="7">
        <v>44</v>
      </c>
      <c r="H21" s="7">
        <v>18</v>
      </c>
      <c r="I21" s="7">
        <v>18</v>
      </c>
      <c r="J21" s="7">
        <v>31</v>
      </c>
    </row>
    <row r="22" spans="1:16" s="13" customFormat="1">
      <c r="A22" s="11" t="s">
        <v>19</v>
      </c>
      <c r="B22" s="11">
        <f>SUM(C22:J22)</f>
        <v>1920</v>
      </c>
      <c r="C22" s="11">
        <v>411</v>
      </c>
      <c r="D22" s="11">
        <v>212</v>
      </c>
      <c r="E22" s="11">
        <v>161</v>
      </c>
      <c r="F22" s="11">
        <v>378</v>
      </c>
      <c r="G22" s="11">
        <v>340</v>
      </c>
      <c r="H22" s="11">
        <v>112</v>
      </c>
      <c r="I22" s="11">
        <v>86</v>
      </c>
      <c r="J22" s="11">
        <v>220</v>
      </c>
    </row>
    <row r="23" spans="1:16" s="15" customFormat="1" ht="19.350000000000001" customHeight="1">
      <c r="A23" s="14" t="s">
        <v>32</v>
      </c>
      <c r="B23" s="14">
        <f>SUM(C23:J23)</f>
        <v>2936</v>
      </c>
      <c r="C23" s="14">
        <v>539</v>
      </c>
      <c r="D23" s="14">
        <v>262</v>
      </c>
      <c r="E23" s="14">
        <v>243</v>
      </c>
      <c r="F23" s="14">
        <v>597</v>
      </c>
      <c r="G23" s="14">
        <v>504</v>
      </c>
      <c r="H23" s="14">
        <v>260</v>
      </c>
      <c r="I23" s="14">
        <v>160</v>
      </c>
      <c r="J23" s="14">
        <v>371</v>
      </c>
      <c r="K23" s="345"/>
      <c r="L23" s="345"/>
      <c r="M23" s="345"/>
      <c r="N23" s="345"/>
      <c r="O23" s="345"/>
      <c r="P23" s="345"/>
    </row>
    <row r="24" spans="1:16" ht="13.5">
      <c r="A24" s="89" t="s">
        <v>53</v>
      </c>
    </row>
    <row r="25" spans="1:16" ht="15">
      <c r="A25"/>
      <c r="C25" s="344" t="s">
        <v>155</v>
      </c>
      <c r="H25"/>
      <c r="I25"/>
    </row>
    <row r="26" spans="1:16">
      <c r="A26"/>
      <c r="H26" s="384"/>
      <c r="I26" s="384">
        <v>2010</v>
      </c>
      <c r="J26" s="384">
        <v>2020</v>
      </c>
    </row>
    <row r="27" spans="1:16" ht="16.5">
      <c r="H27" s="385" t="s">
        <v>2</v>
      </c>
      <c r="I27" s="386">
        <v>96345</v>
      </c>
      <c r="J27" s="387">
        <v>93000</v>
      </c>
    </row>
    <row r="28" spans="1:16" ht="16.5">
      <c r="H28" s="385" t="s">
        <v>3</v>
      </c>
      <c r="I28" s="386">
        <v>115688</v>
      </c>
      <c r="J28" s="387">
        <v>119682</v>
      </c>
    </row>
    <row r="29" spans="1:16">
      <c r="B29" s="17"/>
      <c r="H29" s="385" t="s">
        <v>4</v>
      </c>
      <c r="I29" s="388">
        <v>15372</v>
      </c>
      <c r="J29" s="388">
        <v>19919</v>
      </c>
    </row>
    <row r="30" spans="1:16" ht="16.5">
      <c r="B30" s="18"/>
      <c r="H30" s="385" t="s">
        <v>5</v>
      </c>
      <c r="I30" s="386">
        <v>34494</v>
      </c>
      <c r="J30" s="388">
        <v>22174</v>
      </c>
    </row>
    <row r="31" spans="1:16" ht="16.5">
      <c r="B31" s="18"/>
      <c r="H31" s="385" t="s">
        <v>33</v>
      </c>
      <c r="I31" s="386">
        <v>37639</v>
      </c>
      <c r="J31" s="387">
        <v>35987</v>
      </c>
    </row>
    <row r="32" spans="1:16" ht="25.5">
      <c r="B32" s="18"/>
      <c r="H32" s="465" t="s">
        <v>34</v>
      </c>
      <c r="I32" s="386">
        <v>10417</v>
      </c>
      <c r="J32" s="387">
        <v>20573</v>
      </c>
      <c r="K32" s="16"/>
      <c r="L32" s="16"/>
    </row>
    <row r="33" spans="2:12" ht="25.5">
      <c r="B33" s="18"/>
      <c r="H33" s="465" t="s">
        <v>9</v>
      </c>
      <c r="I33" s="386">
        <v>14576</v>
      </c>
      <c r="J33" s="387">
        <v>23294</v>
      </c>
      <c r="K33"/>
      <c r="L33"/>
    </row>
    <row r="34" spans="2:12">
      <c r="B34" s="18"/>
    </row>
    <row r="35" spans="2:12">
      <c r="B35" s="18"/>
      <c r="J35" s="93" t="s">
        <v>35</v>
      </c>
    </row>
    <row r="36" spans="2:12" ht="10.35" customHeight="1">
      <c r="B36" s="18"/>
      <c r="J36" s="93" t="s">
        <v>36</v>
      </c>
    </row>
    <row r="37" spans="2:12" customFormat="1"/>
    <row r="38" spans="2:12" customFormat="1"/>
  </sheetData>
  <pageMargins left="0.11811023622047244" right="0.11811023622047244" top="0.15748031496062992" bottom="0.11811023622047244" header="0.15748031496062992" footer="0.11811023622047244"/>
  <pageSetup paperSize="9" fitToWidth="0" fitToHeight="0" pageOrder="overThenDown" orientation="landscape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="R29" sqref="R29"/>
    </sheetView>
  </sheetViews>
  <sheetFormatPr baseColWidth="10" defaultRowHeight="12.75"/>
  <cols>
    <col min="1" max="1" width="7" customWidth="1"/>
    <col min="2" max="2" width="26.7109375" customWidth="1"/>
    <col min="3" max="8" width="6" customWidth="1"/>
    <col min="9" max="9" width="6" style="52" customWidth="1"/>
    <col min="10" max="10" width="6" customWidth="1"/>
    <col min="11" max="11" width="6.28515625" style="52" customWidth="1"/>
    <col min="12" max="12" width="6" customWidth="1"/>
    <col min="13" max="13" width="9.5703125" customWidth="1"/>
    <col min="14" max="14" width="11.28515625" customWidth="1"/>
    <col min="15" max="15" width="12.140625" customWidth="1"/>
  </cols>
  <sheetData>
    <row r="1" spans="1:15" ht="20.100000000000001" customHeight="1">
      <c r="A1" s="19"/>
      <c r="B1" s="20" t="s">
        <v>37</v>
      </c>
      <c r="C1" s="431" t="s">
        <v>38</v>
      </c>
      <c r="D1" s="431"/>
      <c r="E1" s="431" t="s">
        <v>39</v>
      </c>
      <c r="F1" s="431"/>
      <c r="G1" s="431" t="s">
        <v>40</v>
      </c>
      <c r="H1" s="431"/>
      <c r="I1" s="431" t="s">
        <v>41</v>
      </c>
      <c r="J1" s="431"/>
      <c r="K1" s="432" t="s">
        <v>42</v>
      </c>
      <c r="L1" s="432"/>
    </row>
    <row r="2" spans="1:15" ht="14.1" customHeight="1">
      <c r="A2" s="21" t="s">
        <v>44</v>
      </c>
      <c r="B2" s="22" t="s">
        <v>45</v>
      </c>
      <c r="C2" s="23">
        <v>2010</v>
      </c>
      <c r="D2" s="24">
        <v>2020</v>
      </c>
      <c r="E2" s="23">
        <v>2010</v>
      </c>
      <c r="F2" s="24">
        <v>2020</v>
      </c>
      <c r="G2" s="23">
        <v>2010</v>
      </c>
      <c r="H2" s="24">
        <v>2020</v>
      </c>
      <c r="I2" s="25">
        <v>2010</v>
      </c>
      <c r="J2" s="24">
        <v>2020</v>
      </c>
      <c r="K2" s="26">
        <v>2010</v>
      </c>
      <c r="L2" s="27">
        <v>2020</v>
      </c>
      <c r="N2" s="28"/>
      <c r="O2" s="37"/>
    </row>
    <row r="3" spans="1:15">
      <c r="A3" s="29" t="s">
        <v>10</v>
      </c>
      <c r="B3" s="30" t="s">
        <v>11</v>
      </c>
      <c r="C3" s="31">
        <v>46</v>
      </c>
      <c r="D3" s="32">
        <v>40</v>
      </c>
      <c r="E3" s="31">
        <v>78</v>
      </c>
      <c r="F3" s="32">
        <v>83</v>
      </c>
      <c r="G3" s="33" t="s">
        <v>13</v>
      </c>
      <c r="H3" s="32">
        <v>11</v>
      </c>
      <c r="I3" s="33" t="s">
        <v>13</v>
      </c>
      <c r="J3" s="32">
        <v>5</v>
      </c>
      <c r="K3" s="34">
        <v>134</v>
      </c>
      <c r="L3" s="35">
        <v>139</v>
      </c>
      <c r="M3" s="36"/>
      <c r="N3" s="37"/>
      <c r="O3" s="37"/>
    </row>
    <row r="4" spans="1:15">
      <c r="A4" s="29" t="s">
        <v>10</v>
      </c>
      <c r="B4" s="30" t="s">
        <v>12</v>
      </c>
      <c r="C4" s="31">
        <v>27</v>
      </c>
      <c r="D4" s="32">
        <v>29</v>
      </c>
      <c r="E4" s="31">
        <v>50</v>
      </c>
      <c r="F4" s="32">
        <v>51</v>
      </c>
      <c r="G4" s="31">
        <v>12</v>
      </c>
      <c r="H4" s="32">
        <v>19</v>
      </c>
      <c r="I4" s="39">
        <v>4</v>
      </c>
      <c r="J4" s="32">
        <v>5</v>
      </c>
      <c r="K4" s="34">
        <v>93</v>
      </c>
      <c r="L4" s="35">
        <v>104</v>
      </c>
      <c r="M4" s="36"/>
      <c r="N4" s="37"/>
      <c r="O4" s="37"/>
    </row>
    <row r="5" spans="1:15">
      <c r="A5" s="29" t="s">
        <v>10</v>
      </c>
      <c r="B5" s="30" t="s">
        <v>14</v>
      </c>
      <c r="C5" s="31">
        <v>31</v>
      </c>
      <c r="D5" s="32">
        <v>23</v>
      </c>
      <c r="E5" s="31">
        <v>37</v>
      </c>
      <c r="F5" s="32">
        <v>42</v>
      </c>
      <c r="G5" s="33" t="s">
        <v>13</v>
      </c>
      <c r="H5" s="42" t="s">
        <v>13</v>
      </c>
      <c r="I5" s="33" t="s">
        <v>13</v>
      </c>
      <c r="J5" s="42" t="s">
        <v>13</v>
      </c>
      <c r="K5" s="34">
        <v>74</v>
      </c>
      <c r="L5" s="35">
        <v>73</v>
      </c>
      <c r="M5" s="36"/>
      <c r="N5" s="37"/>
      <c r="O5" s="37"/>
    </row>
    <row r="6" spans="1:15">
      <c r="A6" s="29" t="s">
        <v>10</v>
      </c>
      <c r="B6" s="30" t="s">
        <v>15</v>
      </c>
      <c r="C6" s="31">
        <v>59</v>
      </c>
      <c r="D6" s="32">
        <v>54</v>
      </c>
      <c r="E6" s="31">
        <v>85</v>
      </c>
      <c r="F6" s="32">
        <v>93</v>
      </c>
      <c r="G6" s="31">
        <v>14</v>
      </c>
      <c r="H6" s="32">
        <v>20</v>
      </c>
      <c r="I6" s="39">
        <v>4</v>
      </c>
      <c r="J6" s="32">
        <v>5</v>
      </c>
      <c r="K6" s="34">
        <v>162</v>
      </c>
      <c r="L6" s="35">
        <v>172</v>
      </c>
      <c r="M6" s="36"/>
      <c r="N6" s="37"/>
      <c r="O6" s="37"/>
    </row>
    <row r="7" spans="1:15">
      <c r="A7" s="29" t="s">
        <v>10</v>
      </c>
      <c r="B7" s="30" t="s">
        <v>16</v>
      </c>
      <c r="C7" s="31">
        <v>51</v>
      </c>
      <c r="D7" s="32">
        <v>53</v>
      </c>
      <c r="E7" s="31">
        <v>85</v>
      </c>
      <c r="F7" s="32">
        <v>91</v>
      </c>
      <c r="G7" s="31">
        <v>11</v>
      </c>
      <c r="H7" s="32">
        <v>10</v>
      </c>
      <c r="I7" s="39">
        <v>10</v>
      </c>
      <c r="J7" s="32">
        <v>8</v>
      </c>
      <c r="K7" s="34">
        <v>157</v>
      </c>
      <c r="L7" s="35">
        <v>162</v>
      </c>
      <c r="M7" s="36"/>
      <c r="N7" s="37"/>
      <c r="O7" s="37"/>
    </row>
    <row r="8" spans="1:15">
      <c r="A8" s="29" t="s">
        <v>10</v>
      </c>
      <c r="B8" s="30" t="s">
        <v>17</v>
      </c>
      <c r="C8" s="31">
        <v>86</v>
      </c>
      <c r="D8" s="32">
        <v>46</v>
      </c>
      <c r="E8" s="31">
        <v>81</v>
      </c>
      <c r="F8" s="32">
        <v>91</v>
      </c>
      <c r="G8" s="31">
        <v>12</v>
      </c>
      <c r="H8" s="32">
        <v>12</v>
      </c>
      <c r="I8" s="31">
        <v>8</v>
      </c>
      <c r="J8" s="32">
        <v>10</v>
      </c>
      <c r="K8" s="34">
        <v>187</v>
      </c>
      <c r="L8" s="35">
        <v>159</v>
      </c>
      <c r="M8" s="36"/>
      <c r="N8" s="37"/>
      <c r="O8" s="37"/>
    </row>
    <row r="9" spans="1:15">
      <c r="A9" s="29" t="s">
        <v>10</v>
      </c>
      <c r="B9" s="30" t="s">
        <v>18</v>
      </c>
      <c r="C9" s="31">
        <v>50</v>
      </c>
      <c r="D9" s="32">
        <v>46</v>
      </c>
      <c r="E9" s="31">
        <v>123</v>
      </c>
      <c r="F9" s="32">
        <v>126</v>
      </c>
      <c r="G9" s="33" t="s">
        <v>13</v>
      </c>
      <c r="H9" s="42" t="s">
        <v>13</v>
      </c>
      <c r="I9" s="33" t="s">
        <v>13</v>
      </c>
      <c r="J9" s="42" t="s">
        <v>13</v>
      </c>
      <c r="K9" s="34">
        <v>189</v>
      </c>
      <c r="L9" s="35">
        <v>207</v>
      </c>
      <c r="M9" s="36"/>
      <c r="N9" s="37"/>
      <c r="O9" s="37"/>
    </row>
    <row r="10" spans="1:15">
      <c r="A10" s="43"/>
      <c r="B10" s="44" t="s">
        <v>10</v>
      </c>
      <c r="C10" s="45">
        <v>350</v>
      </c>
      <c r="D10" s="45">
        <v>291</v>
      </c>
      <c r="E10" s="45">
        <v>539</v>
      </c>
      <c r="F10" s="45">
        <v>577</v>
      </c>
      <c r="G10" s="45">
        <v>72</v>
      </c>
      <c r="H10" s="45">
        <v>108</v>
      </c>
      <c r="I10" s="45">
        <v>35</v>
      </c>
      <c r="J10" s="45">
        <v>40</v>
      </c>
      <c r="K10" s="45">
        <v>996</v>
      </c>
      <c r="L10" s="45">
        <v>1016</v>
      </c>
      <c r="M10" s="36"/>
      <c r="N10" s="37"/>
      <c r="O10" s="37"/>
    </row>
    <row r="11" spans="1:15">
      <c r="A11" s="29" t="s">
        <v>19</v>
      </c>
      <c r="B11" s="30" t="s">
        <v>20</v>
      </c>
      <c r="C11" s="31">
        <v>4</v>
      </c>
      <c r="D11" s="32">
        <v>5</v>
      </c>
      <c r="E11" s="31">
        <v>8</v>
      </c>
      <c r="F11" s="32">
        <v>8</v>
      </c>
      <c r="G11" s="33" t="s">
        <v>13</v>
      </c>
      <c r="H11" s="42" t="s">
        <v>13</v>
      </c>
      <c r="I11" s="33" t="s">
        <v>13</v>
      </c>
      <c r="J11" s="42" t="s">
        <v>13</v>
      </c>
      <c r="K11" s="34">
        <v>15</v>
      </c>
      <c r="L11" s="35">
        <v>15</v>
      </c>
      <c r="M11" s="36"/>
      <c r="N11" s="37"/>
      <c r="O11" s="37"/>
    </row>
    <row r="12" spans="1:15">
      <c r="A12" s="29" t="s">
        <v>19</v>
      </c>
      <c r="B12" s="30" t="s">
        <v>21</v>
      </c>
      <c r="C12" s="31">
        <v>48</v>
      </c>
      <c r="D12" s="32">
        <v>58</v>
      </c>
      <c r="E12" s="31">
        <v>85</v>
      </c>
      <c r="F12" s="32">
        <v>93</v>
      </c>
      <c r="G12" s="31">
        <v>16</v>
      </c>
      <c r="H12" s="32">
        <v>16</v>
      </c>
      <c r="I12" s="39">
        <v>8</v>
      </c>
      <c r="J12" s="32">
        <v>9</v>
      </c>
      <c r="K12" s="34">
        <v>157</v>
      </c>
      <c r="L12" s="35">
        <v>176</v>
      </c>
      <c r="M12" s="36"/>
      <c r="N12" s="37"/>
      <c r="O12" s="37"/>
    </row>
    <row r="13" spans="1:15">
      <c r="A13" s="29" t="s">
        <v>19</v>
      </c>
      <c r="B13" s="30" t="s">
        <v>22</v>
      </c>
      <c r="C13" s="31">
        <v>31</v>
      </c>
      <c r="D13" s="32">
        <v>43</v>
      </c>
      <c r="E13" s="31">
        <v>74</v>
      </c>
      <c r="F13" s="32">
        <v>75</v>
      </c>
      <c r="G13" s="31">
        <v>40</v>
      </c>
      <c r="H13" s="32">
        <v>45</v>
      </c>
      <c r="I13" s="39">
        <v>45</v>
      </c>
      <c r="J13" s="32">
        <v>44</v>
      </c>
      <c r="K13" s="34">
        <v>190</v>
      </c>
      <c r="L13" s="35">
        <v>199</v>
      </c>
      <c r="M13" s="36"/>
      <c r="N13" s="37"/>
      <c r="O13" s="37"/>
    </row>
    <row r="14" spans="1:15">
      <c r="A14" s="29" t="s">
        <v>19</v>
      </c>
      <c r="B14" s="30" t="s">
        <v>23</v>
      </c>
      <c r="C14" s="31">
        <v>56</v>
      </c>
      <c r="D14" s="32">
        <v>70</v>
      </c>
      <c r="E14" s="31">
        <v>109</v>
      </c>
      <c r="F14" s="32">
        <v>102</v>
      </c>
      <c r="G14" s="31">
        <v>17</v>
      </c>
      <c r="H14" s="32">
        <v>17</v>
      </c>
      <c r="I14" s="39">
        <v>6</v>
      </c>
      <c r="J14" s="32">
        <v>3</v>
      </c>
      <c r="K14" s="34">
        <v>188</v>
      </c>
      <c r="L14" s="35">
        <v>192</v>
      </c>
      <c r="M14" s="36"/>
      <c r="N14" s="37"/>
      <c r="O14" s="37"/>
    </row>
    <row r="15" spans="1:15">
      <c r="A15" s="29" t="s">
        <v>19</v>
      </c>
      <c r="B15" s="30" t="s">
        <v>24</v>
      </c>
      <c r="C15" s="31">
        <v>42</v>
      </c>
      <c r="D15" s="32">
        <v>61</v>
      </c>
      <c r="E15" s="31">
        <v>107</v>
      </c>
      <c r="F15" s="32">
        <v>116</v>
      </c>
      <c r="G15" s="31">
        <v>46</v>
      </c>
      <c r="H15" s="32">
        <v>43</v>
      </c>
      <c r="I15" s="39">
        <v>88</v>
      </c>
      <c r="J15" s="32">
        <v>90</v>
      </c>
      <c r="K15" s="34">
        <v>283</v>
      </c>
      <c r="L15" s="35">
        <v>310</v>
      </c>
      <c r="M15" s="36"/>
      <c r="N15" s="37"/>
      <c r="O15" s="37"/>
    </row>
    <row r="16" spans="1:15">
      <c r="A16" s="29" t="s">
        <v>19</v>
      </c>
      <c r="B16" s="30" t="s">
        <v>25</v>
      </c>
      <c r="C16" s="31">
        <v>44</v>
      </c>
      <c r="D16" s="32">
        <v>43</v>
      </c>
      <c r="E16" s="31">
        <v>99</v>
      </c>
      <c r="F16" s="32">
        <v>99</v>
      </c>
      <c r="G16" s="31">
        <v>38</v>
      </c>
      <c r="H16" s="32">
        <v>40</v>
      </c>
      <c r="I16" s="39">
        <v>29</v>
      </c>
      <c r="J16" s="32">
        <v>35</v>
      </c>
      <c r="K16" s="34">
        <v>210</v>
      </c>
      <c r="L16" s="35">
        <v>217</v>
      </c>
      <c r="M16" s="36"/>
      <c r="N16" s="37"/>
      <c r="O16" s="37"/>
    </row>
    <row r="17" spans="1:15">
      <c r="A17" s="29" t="s">
        <v>19</v>
      </c>
      <c r="B17" s="30" t="s">
        <v>26</v>
      </c>
      <c r="C17" s="31">
        <v>42</v>
      </c>
      <c r="D17" s="32">
        <v>44</v>
      </c>
      <c r="E17" s="31">
        <v>61</v>
      </c>
      <c r="F17" s="32">
        <v>65</v>
      </c>
      <c r="G17" s="31">
        <v>16</v>
      </c>
      <c r="H17" s="32">
        <v>22</v>
      </c>
      <c r="I17" s="39">
        <v>20</v>
      </c>
      <c r="J17" s="32">
        <v>18</v>
      </c>
      <c r="K17" s="34">
        <v>139</v>
      </c>
      <c r="L17" s="35">
        <v>149</v>
      </c>
      <c r="M17" s="36"/>
      <c r="N17" s="37"/>
      <c r="O17" s="37"/>
    </row>
    <row r="18" spans="1:15">
      <c r="A18" s="29" t="s">
        <v>19</v>
      </c>
      <c r="B18" s="30" t="s">
        <v>27</v>
      </c>
      <c r="C18" s="31">
        <v>25</v>
      </c>
      <c r="D18" s="32">
        <v>37</v>
      </c>
      <c r="E18" s="31">
        <v>54</v>
      </c>
      <c r="F18" s="32">
        <v>42</v>
      </c>
      <c r="G18" s="31">
        <v>21</v>
      </c>
      <c r="H18" s="32">
        <v>25</v>
      </c>
      <c r="I18" s="39">
        <v>14</v>
      </c>
      <c r="J18" s="32">
        <v>15</v>
      </c>
      <c r="K18" s="34">
        <v>114</v>
      </c>
      <c r="L18" s="35">
        <v>119</v>
      </c>
      <c r="M18" s="36"/>
      <c r="N18" s="37"/>
      <c r="O18" s="37"/>
    </row>
    <row r="19" spans="1:15">
      <c r="A19" s="29" t="s">
        <v>19</v>
      </c>
      <c r="B19" s="30" t="s">
        <v>28</v>
      </c>
      <c r="C19" s="46">
        <v>14</v>
      </c>
      <c r="D19" s="32">
        <v>17</v>
      </c>
      <c r="E19" s="31">
        <v>28</v>
      </c>
      <c r="F19" s="32">
        <v>40</v>
      </c>
      <c r="G19" s="33" t="s">
        <v>13</v>
      </c>
      <c r="H19" s="42" t="s">
        <v>13</v>
      </c>
      <c r="I19" s="33" t="s">
        <v>13</v>
      </c>
      <c r="J19" s="42" t="s">
        <v>13</v>
      </c>
      <c r="K19" s="34">
        <v>49</v>
      </c>
      <c r="L19" s="35">
        <v>64</v>
      </c>
      <c r="M19" s="36"/>
      <c r="N19" s="37"/>
      <c r="O19" s="37"/>
    </row>
    <row r="20" spans="1:15">
      <c r="A20" s="29" t="s">
        <v>19</v>
      </c>
      <c r="B20" s="30" t="s">
        <v>29</v>
      </c>
      <c r="C20" s="31">
        <v>22</v>
      </c>
      <c r="D20" s="32">
        <v>24</v>
      </c>
      <c r="E20" s="31">
        <v>33</v>
      </c>
      <c r="F20" s="32">
        <v>42</v>
      </c>
      <c r="G20" s="31">
        <v>10</v>
      </c>
      <c r="H20" s="32">
        <v>7</v>
      </c>
      <c r="I20" s="39">
        <v>0</v>
      </c>
      <c r="J20" s="32">
        <v>0</v>
      </c>
      <c r="K20" s="34">
        <v>65</v>
      </c>
      <c r="L20" s="35">
        <v>73</v>
      </c>
      <c r="M20" s="36"/>
      <c r="N20" s="37"/>
      <c r="O20" s="37"/>
    </row>
    <row r="21" spans="1:15">
      <c r="A21" s="29" t="s">
        <v>19</v>
      </c>
      <c r="B21" s="30" t="s">
        <v>30</v>
      </c>
      <c r="C21" s="31">
        <v>38</v>
      </c>
      <c r="D21" s="32">
        <v>36</v>
      </c>
      <c r="E21" s="31">
        <v>58</v>
      </c>
      <c r="F21" s="32">
        <v>73</v>
      </c>
      <c r="G21" s="31">
        <v>20</v>
      </c>
      <c r="H21" s="32">
        <v>21</v>
      </c>
      <c r="I21" s="39">
        <v>23</v>
      </c>
      <c r="J21" s="32">
        <v>24</v>
      </c>
      <c r="K21" s="34">
        <v>139</v>
      </c>
      <c r="L21" s="35">
        <v>154</v>
      </c>
      <c r="M21" s="36"/>
      <c r="N21" s="37"/>
      <c r="O21" s="37"/>
    </row>
    <row r="22" spans="1:15">
      <c r="A22" s="29" t="s">
        <v>19</v>
      </c>
      <c r="B22" s="30" t="s">
        <v>31</v>
      </c>
      <c r="C22" s="31">
        <v>70</v>
      </c>
      <c r="D22" s="32">
        <v>62</v>
      </c>
      <c r="E22" s="31">
        <v>162</v>
      </c>
      <c r="F22" s="32">
        <v>152</v>
      </c>
      <c r="G22" s="31">
        <v>30</v>
      </c>
      <c r="H22" s="42" t="s">
        <v>13</v>
      </c>
      <c r="I22" s="39">
        <v>3</v>
      </c>
      <c r="J22" s="42" t="s">
        <v>13</v>
      </c>
      <c r="K22" s="34">
        <v>265</v>
      </c>
      <c r="L22" s="35">
        <v>252</v>
      </c>
      <c r="M22" s="36"/>
      <c r="N22" s="37"/>
      <c r="O22" s="37"/>
    </row>
    <row r="23" spans="1:15">
      <c r="A23" s="29"/>
      <c r="B23" s="44" t="s">
        <v>19</v>
      </c>
      <c r="C23" s="47">
        <v>436</v>
      </c>
      <c r="D23" s="47">
        <v>500</v>
      </c>
      <c r="E23" s="47">
        <v>878</v>
      </c>
      <c r="F23" s="47">
        <v>907</v>
      </c>
      <c r="G23" s="47">
        <v>260</v>
      </c>
      <c r="H23" s="47">
        <v>269</v>
      </c>
      <c r="I23" s="47">
        <v>240</v>
      </c>
      <c r="J23" s="47">
        <v>244</v>
      </c>
      <c r="K23" s="47">
        <v>1814</v>
      </c>
      <c r="L23" s="47">
        <v>1920</v>
      </c>
      <c r="M23" s="36"/>
      <c r="N23" s="37"/>
      <c r="O23" s="37"/>
    </row>
    <row r="24" spans="1:15" ht="20.100000000000001" customHeight="1">
      <c r="A24" s="48"/>
      <c r="B24" s="49" t="s">
        <v>32</v>
      </c>
      <c r="C24" s="50">
        <v>786</v>
      </c>
      <c r="D24" s="51">
        <v>791</v>
      </c>
      <c r="E24" s="50">
        <v>1417</v>
      </c>
      <c r="F24" s="51">
        <v>1484</v>
      </c>
      <c r="G24" s="50">
        <v>332</v>
      </c>
      <c r="H24" s="51">
        <v>377</v>
      </c>
      <c r="I24" s="50">
        <v>275</v>
      </c>
      <c r="J24" s="51">
        <v>284</v>
      </c>
      <c r="K24" s="50">
        <v>2810</v>
      </c>
      <c r="L24" s="51">
        <v>2936</v>
      </c>
      <c r="M24" s="36"/>
      <c r="N24" s="346"/>
      <c r="O24" s="37"/>
    </row>
    <row r="25" spans="1:15" ht="13.5">
      <c r="B25" s="89" t="s">
        <v>53</v>
      </c>
    </row>
    <row r="31" spans="1:15">
      <c r="M31" s="383"/>
      <c r="N31" s="383">
        <v>2010</v>
      </c>
      <c r="O31" s="383">
        <v>2020</v>
      </c>
    </row>
    <row r="32" spans="1:15">
      <c r="M32" s="383" t="s">
        <v>2</v>
      </c>
      <c r="N32" s="383">
        <v>125</v>
      </c>
      <c r="O32" s="383">
        <v>109</v>
      </c>
    </row>
    <row r="33" spans="13:15">
      <c r="M33" s="383" t="s">
        <v>3</v>
      </c>
      <c r="N33" s="383">
        <v>120</v>
      </c>
      <c r="O33" s="383">
        <v>136</v>
      </c>
    </row>
    <row r="34" spans="13:15">
      <c r="M34" s="383" t="s">
        <v>46</v>
      </c>
      <c r="N34" s="383">
        <v>30</v>
      </c>
      <c r="O34" s="383">
        <v>39</v>
      </c>
    </row>
  </sheetData>
  <mergeCells count="5">
    <mergeCell ref="C1:D1"/>
    <mergeCell ref="E1:F1"/>
    <mergeCell ref="G1:H1"/>
    <mergeCell ref="I1:J1"/>
    <mergeCell ref="K1:L1"/>
  </mergeCells>
  <pageMargins left="0.11811023622047244" right="0.11811023622047244" top="0.15748031496062992" bottom="0.11811023622047244" header="0.15748031496062992" footer="0.11811023622047244"/>
  <pageSetup paperSize="9" fitToWidth="0" fitToHeight="0" pageOrder="overThenDown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7" workbookViewId="0">
      <selection activeCell="C46" sqref="C46"/>
    </sheetView>
  </sheetViews>
  <sheetFormatPr baseColWidth="10" defaultColWidth="12.140625" defaultRowHeight="13.5"/>
  <cols>
    <col min="1" max="1" width="5.140625" style="58" customWidth="1"/>
    <col min="2" max="2" width="29.28515625" style="58" customWidth="1"/>
    <col min="3" max="4" width="10.7109375" style="58" customWidth="1"/>
    <col min="5" max="6" width="10.42578125" style="58" customWidth="1"/>
    <col min="7" max="8" width="12.140625" style="58" customWidth="1"/>
    <col min="9" max="9" width="7.85546875" style="58" customWidth="1"/>
    <col min="10" max="10" width="5.28515625" style="58" customWidth="1"/>
    <col min="11" max="16384" width="12.140625" style="58"/>
  </cols>
  <sheetData>
    <row r="1" spans="1:10">
      <c r="A1" s="56"/>
      <c r="B1" s="57" t="s">
        <v>47</v>
      </c>
      <c r="C1" s="433" t="s">
        <v>48</v>
      </c>
      <c r="D1" s="433"/>
      <c r="E1" s="433" t="s">
        <v>49</v>
      </c>
      <c r="F1" s="433"/>
      <c r="G1" s="434" t="s">
        <v>42</v>
      </c>
      <c r="H1" s="435"/>
      <c r="I1" s="348"/>
      <c r="J1" s="349"/>
    </row>
    <row r="2" spans="1:10">
      <c r="A2" s="59" t="s">
        <v>44</v>
      </c>
      <c r="B2" s="60" t="s">
        <v>45</v>
      </c>
      <c r="C2" s="61">
        <v>2010</v>
      </c>
      <c r="D2" s="62">
        <v>2020</v>
      </c>
      <c r="E2" s="61">
        <v>2010</v>
      </c>
      <c r="F2" s="62">
        <v>2020</v>
      </c>
      <c r="G2" s="63">
        <v>2010</v>
      </c>
      <c r="H2" s="94">
        <v>2020</v>
      </c>
      <c r="I2" s="348"/>
      <c r="J2" s="348"/>
    </row>
    <row r="3" spans="1:10">
      <c r="A3" s="65" t="s">
        <v>10</v>
      </c>
      <c r="B3" s="66" t="s">
        <v>11</v>
      </c>
      <c r="C3" s="67">
        <v>125</v>
      </c>
      <c r="D3" s="68">
        <v>121</v>
      </c>
      <c r="E3" s="67">
        <v>9</v>
      </c>
      <c r="F3" s="69">
        <v>18</v>
      </c>
      <c r="G3" s="70">
        <v>134</v>
      </c>
      <c r="H3" s="347">
        <v>139</v>
      </c>
      <c r="I3" s="348"/>
      <c r="J3" s="350"/>
    </row>
    <row r="4" spans="1:10">
      <c r="A4" s="65" t="s">
        <v>10</v>
      </c>
      <c r="B4" s="66" t="s">
        <v>12</v>
      </c>
      <c r="C4" s="67">
        <v>83</v>
      </c>
      <c r="D4" s="68">
        <v>84</v>
      </c>
      <c r="E4" s="67">
        <v>10</v>
      </c>
      <c r="F4" s="69">
        <v>20</v>
      </c>
      <c r="G4" s="70">
        <v>93</v>
      </c>
      <c r="H4" s="347">
        <v>104</v>
      </c>
      <c r="I4" s="348"/>
      <c r="J4" s="350"/>
    </row>
    <row r="5" spans="1:10">
      <c r="A5" s="65" t="s">
        <v>10</v>
      </c>
      <c r="B5" s="66" t="s">
        <v>14</v>
      </c>
      <c r="C5" s="67">
        <v>71</v>
      </c>
      <c r="D5" s="68">
        <v>65</v>
      </c>
      <c r="E5" s="71">
        <v>3</v>
      </c>
      <c r="F5" s="69">
        <v>8</v>
      </c>
      <c r="G5" s="70">
        <v>74</v>
      </c>
      <c r="H5" s="347">
        <v>73</v>
      </c>
      <c r="I5" s="348"/>
      <c r="J5" s="350"/>
    </row>
    <row r="6" spans="1:10">
      <c r="A6" s="65" t="s">
        <v>10</v>
      </c>
      <c r="B6" s="66" t="s">
        <v>15</v>
      </c>
      <c r="C6" s="67">
        <v>151</v>
      </c>
      <c r="D6" s="68">
        <v>158</v>
      </c>
      <c r="E6" s="67">
        <v>11</v>
      </c>
      <c r="F6" s="69">
        <v>14</v>
      </c>
      <c r="G6" s="70">
        <v>162</v>
      </c>
      <c r="H6" s="347">
        <v>172</v>
      </c>
      <c r="I6" s="348"/>
      <c r="J6" s="350"/>
    </row>
    <row r="7" spans="1:10">
      <c r="A7" s="65" t="s">
        <v>10</v>
      </c>
      <c r="B7" s="66" t="s">
        <v>16</v>
      </c>
      <c r="C7" s="67">
        <v>146</v>
      </c>
      <c r="D7" s="68">
        <v>139</v>
      </c>
      <c r="E7" s="67">
        <v>11</v>
      </c>
      <c r="F7" s="69">
        <v>23</v>
      </c>
      <c r="G7" s="70">
        <v>157</v>
      </c>
      <c r="H7" s="347">
        <v>162</v>
      </c>
      <c r="I7" s="348"/>
      <c r="J7" s="350"/>
    </row>
    <row r="8" spans="1:10">
      <c r="A8" s="65" t="s">
        <v>10</v>
      </c>
      <c r="B8" s="66" t="s">
        <v>17</v>
      </c>
      <c r="C8" s="67">
        <v>175</v>
      </c>
      <c r="D8" s="68">
        <v>133</v>
      </c>
      <c r="E8" s="67">
        <v>12</v>
      </c>
      <c r="F8" s="69">
        <v>26</v>
      </c>
      <c r="G8" s="72">
        <v>187</v>
      </c>
      <c r="H8" s="347">
        <v>159</v>
      </c>
      <c r="I8" s="348"/>
      <c r="J8" s="350"/>
    </row>
    <row r="9" spans="1:10">
      <c r="A9" s="65" t="s">
        <v>10</v>
      </c>
      <c r="B9" s="66" t="s">
        <v>18</v>
      </c>
      <c r="C9" s="67">
        <v>182</v>
      </c>
      <c r="D9" s="68">
        <v>194</v>
      </c>
      <c r="E9" s="67">
        <v>7</v>
      </c>
      <c r="F9" s="69">
        <v>13</v>
      </c>
      <c r="G9" s="70">
        <v>189</v>
      </c>
      <c r="H9" s="347">
        <v>207</v>
      </c>
      <c r="I9" s="348"/>
      <c r="J9" s="350"/>
    </row>
    <row r="10" spans="1:10">
      <c r="A10" s="73"/>
      <c r="B10" s="74" t="s">
        <v>10</v>
      </c>
      <c r="C10" s="75">
        <v>933</v>
      </c>
      <c r="D10" s="76">
        <v>894</v>
      </c>
      <c r="E10" s="75">
        <v>63</v>
      </c>
      <c r="F10" s="77">
        <v>122</v>
      </c>
      <c r="G10" s="75">
        <v>996</v>
      </c>
      <c r="H10" s="260">
        <v>1016</v>
      </c>
      <c r="I10" s="348"/>
      <c r="J10" s="350"/>
    </row>
    <row r="11" spans="1:10">
      <c r="A11" s="65" t="s">
        <v>19</v>
      </c>
      <c r="B11" s="66" t="s">
        <v>20</v>
      </c>
      <c r="C11" s="78" t="s">
        <v>13</v>
      </c>
      <c r="D11" s="79">
        <v>11</v>
      </c>
      <c r="E11" s="78" t="s">
        <v>13</v>
      </c>
      <c r="F11" s="69">
        <v>4</v>
      </c>
      <c r="G11" s="70">
        <v>15</v>
      </c>
      <c r="H11" s="347">
        <v>15</v>
      </c>
      <c r="I11" s="348"/>
      <c r="J11" s="350"/>
    </row>
    <row r="12" spans="1:10">
      <c r="A12" s="65" t="s">
        <v>19</v>
      </c>
      <c r="B12" s="66" t="s">
        <v>21</v>
      </c>
      <c r="C12" s="67">
        <v>144</v>
      </c>
      <c r="D12" s="80">
        <v>150</v>
      </c>
      <c r="E12" s="67">
        <v>13</v>
      </c>
      <c r="F12" s="69">
        <v>26</v>
      </c>
      <c r="G12" s="70">
        <v>157</v>
      </c>
      <c r="H12" s="347">
        <v>176</v>
      </c>
      <c r="I12" s="348"/>
      <c r="J12" s="350"/>
    </row>
    <row r="13" spans="1:10">
      <c r="A13" s="65" t="s">
        <v>19</v>
      </c>
      <c r="B13" s="66" t="s">
        <v>22</v>
      </c>
      <c r="C13" s="67">
        <v>173</v>
      </c>
      <c r="D13" s="69">
        <v>138</v>
      </c>
      <c r="E13" s="67">
        <v>17</v>
      </c>
      <c r="F13" s="69">
        <v>61</v>
      </c>
      <c r="G13" s="70">
        <v>190</v>
      </c>
      <c r="H13" s="347">
        <v>199</v>
      </c>
      <c r="I13" s="348"/>
      <c r="J13" s="350"/>
    </row>
    <row r="14" spans="1:10">
      <c r="A14" s="65" t="s">
        <v>19</v>
      </c>
      <c r="B14" s="66" t="s">
        <v>23</v>
      </c>
      <c r="C14" s="67">
        <v>176</v>
      </c>
      <c r="D14" s="69">
        <v>173</v>
      </c>
      <c r="E14" s="67">
        <v>12</v>
      </c>
      <c r="F14" s="69">
        <v>19</v>
      </c>
      <c r="G14" s="70">
        <v>188</v>
      </c>
      <c r="H14" s="347">
        <v>192</v>
      </c>
      <c r="I14" s="348"/>
      <c r="J14" s="350"/>
    </row>
    <row r="15" spans="1:10">
      <c r="A15" s="65" t="s">
        <v>19</v>
      </c>
      <c r="B15" s="66" t="s">
        <v>24</v>
      </c>
      <c r="C15" s="67">
        <v>218</v>
      </c>
      <c r="D15" s="69">
        <v>215</v>
      </c>
      <c r="E15" s="67">
        <v>65</v>
      </c>
      <c r="F15" s="69">
        <v>95</v>
      </c>
      <c r="G15" s="70">
        <v>283</v>
      </c>
      <c r="H15" s="347">
        <v>310</v>
      </c>
      <c r="I15" s="348"/>
      <c r="J15" s="350"/>
    </row>
    <row r="16" spans="1:10">
      <c r="A16" s="65" t="s">
        <v>19</v>
      </c>
      <c r="B16" s="66" t="s">
        <v>25</v>
      </c>
      <c r="C16" s="67">
        <v>196</v>
      </c>
      <c r="D16" s="69">
        <v>180</v>
      </c>
      <c r="E16" s="67">
        <v>14</v>
      </c>
      <c r="F16" s="69">
        <v>37</v>
      </c>
      <c r="G16" s="70">
        <v>210</v>
      </c>
      <c r="H16" s="347">
        <v>217</v>
      </c>
      <c r="I16" s="348"/>
      <c r="J16" s="350"/>
    </row>
    <row r="17" spans="1:11">
      <c r="A17" s="65" t="s">
        <v>19</v>
      </c>
      <c r="B17" s="66" t="s">
        <v>26</v>
      </c>
      <c r="C17" s="67">
        <v>118</v>
      </c>
      <c r="D17" s="69">
        <v>121</v>
      </c>
      <c r="E17" s="67">
        <v>21</v>
      </c>
      <c r="F17" s="69">
        <v>28</v>
      </c>
      <c r="G17" s="70">
        <v>139</v>
      </c>
      <c r="H17" s="347">
        <v>149</v>
      </c>
      <c r="I17" s="348"/>
      <c r="J17" s="350"/>
    </row>
    <row r="18" spans="1:11">
      <c r="A18" s="65" t="s">
        <v>19</v>
      </c>
      <c r="B18" s="66" t="s">
        <v>27</v>
      </c>
      <c r="C18" s="67">
        <v>93</v>
      </c>
      <c r="D18" s="69">
        <v>94</v>
      </c>
      <c r="E18" s="67">
        <v>21</v>
      </c>
      <c r="F18" s="69">
        <v>25</v>
      </c>
      <c r="G18" s="70">
        <v>114</v>
      </c>
      <c r="H18" s="347">
        <v>119</v>
      </c>
      <c r="I18" s="348"/>
      <c r="J18" s="350"/>
    </row>
    <row r="19" spans="1:11">
      <c r="A19" s="65" t="s">
        <v>19</v>
      </c>
      <c r="B19" s="66" t="s">
        <v>28</v>
      </c>
      <c r="C19" s="81" t="s">
        <v>13</v>
      </c>
      <c r="D19" s="69">
        <v>54</v>
      </c>
      <c r="E19" s="81" t="s">
        <v>13</v>
      </c>
      <c r="F19" s="69">
        <v>10</v>
      </c>
      <c r="G19" s="70">
        <v>49</v>
      </c>
      <c r="H19" s="347">
        <v>64</v>
      </c>
      <c r="I19" s="348"/>
      <c r="J19" s="350"/>
    </row>
    <row r="20" spans="1:11">
      <c r="A20" s="65" t="s">
        <v>19</v>
      </c>
      <c r="B20" s="66" t="s">
        <v>29</v>
      </c>
      <c r="C20" s="67">
        <v>59</v>
      </c>
      <c r="D20" s="69">
        <v>63</v>
      </c>
      <c r="E20" s="67">
        <v>6</v>
      </c>
      <c r="F20" s="69">
        <v>10</v>
      </c>
      <c r="G20" s="70">
        <v>65</v>
      </c>
      <c r="H20" s="347">
        <v>73</v>
      </c>
      <c r="I20" s="348"/>
      <c r="J20" s="350"/>
    </row>
    <row r="21" spans="1:11">
      <c r="A21" s="65" t="s">
        <v>19</v>
      </c>
      <c r="B21" s="66" t="s">
        <v>30</v>
      </c>
      <c r="C21" s="67">
        <v>123</v>
      </c>
      <c r="D21" s="69">
        <v>121</v>
      </c>
      <c r="E21" s="67">
        <v>16</v>
      </c>
      <c r="F21" s="69">
        <v>33</v>
      </c>
      <c r="G21" s="70">
        <v>139</v>
      </c>
      <c r="H21" s="347">
        <v>154</v>
      </c>
      <c r="I21" s="348"/>
      <c r="J21" s="350"/>
    </row>
    <row r="22" spans="1:11">
      <c r="A22" s="65" t="s">
        <v>19</v>
      </c>
      <c r="B22" s="66" t="s">
        <v>31</v>
      </c>
      <c r="C22" s="67">
        <v>254</v>
      </c>
      <c r="D22" s="69">
        <v>234</v>
      </c>
      <c r="E22" s="67">
        <v>11</v>
      </c>
      <c r="F22" s="69">
        <v>18</v>
      </c>
      <c r="G22" s="70">
        <v>265</v>
      </c>
      <c r="H22" s="347">
        <v>252</v>
      </c>
      <c r="I22" s="348"/>
      <c r="J22" s="350"/>
    </row>
    <row r="23" spans="1:11">
      <c r="A23" s="65"/>
      <c r="B23" s="74" t="s">
        <v>19</v>
      </c>
      <c r="C23" s="82">
        <v>1614</v>
      </c>
      <c r="D23" s="76">
        <v>1554</v>
      </c>
      <c r="E23" s="82">
        <v>200</v>
      </c>
      <c r="F23" s="83">
        <v>366</v>
      </c>
      <c r="G23" s="82">
        <v>1814</v>
      </c>
      <c r="H23" s="76">
        <v>1920</v>
      </c>
      <c r="I23" s="348"/>
      <c r="J23" s="350"/>
    </row>
    <row r="24" spans="1:11">
      <c r="A24" s="84"/>
      <c r="B24" s="85" t="s">
        <v>32</v>
      </c>
      <c r="C24" s="86">
        <v>2547</v>
      </c>
      <c r="D24" s="87">
        <v>2448</v>
      </c>
      <c r="E24" s="86">
        <v>263</v>
      </c>
      <c r="F24" s="87">
        <v>488</v>
      </c>
      <c r="G24" s="86">
        <v>2810</v>
      </c>
      <c r="H24" s="262">
        <v>2936</v>
      </c>
      <c r="I24" s="348"/>
      <c r="J24" s="351"/>
    </row>
    <row r="25" spans="1:11" ht="16.5">
      <c r="A25" s="88"/>
      <c r="B25" s="89" t="s">
        <v>53</v>
      </c>
    </row>
    <row r="26" spans="1:11">
      <c r="A26"/>
      <c r="B26"/>
      <c r="C26"/>
      <c r="D26"/>
      <c r="E26"/>
      <c r="F26"/>
      <c r="G26"/>
      <c r="H26"/>
    </row>
    <row r="27" spans="1:11">
      <c r="A27"/>
      <c r="B27"/>
      <c r="C27"/>
      <c r="D27"/>
      <c r="E27"/>
      <c r="F27"/>
      <c r="G27"/>
      <c r="H27"/>
      <c r="K27"/>
    </row>
    <row r="28" spans="1:11">
      <c r="A28"/>
      <c r="B28"/>
      <c r="C28"/>
      <c r="D28"/>
      <c r="E28"/>
      <c r="F28"/>
      <c r="G28"/>
      <c r="H28"/>
      <c r="K28"/>
    </row>
    <row r="29" spans="1:11">
      <c r="A29"/>
      <c r="B29"/>
      <c r="C29"/>
      <c r="D29"/>
      <c r="E29"/>
      <c r="F29"/>
      <c r="G29"/>
      <c r="H29"/>
      <c r="K29"/>
    </row>
    <row r="30" spans="1:11">
      <c r="A30"/>
      <c r="B30"/>
      <c r="C30"/>
      <c r="D30"/>
      <c r="E30"/>
      <c r="F30"/>
      <c r="G30"/>
      <c r="H30"/>
      <c r="K30"/>
    </row>
    <row r="31" spans="1:11">
      <c r="A31"/>
      <c r="B31"/>
      <c r="C31"/>
      <c r="D31"/>
      <c r="E31"/>
      <c r="F31"/>
      <c r="G31"/>
      <c r="H31"/>
    </row>
    <row r="32" spans="1:11">
      <c r="A32"/>
      <c r="B32"/>
      <c r="C32"/>
      <c r="D32"/>
      <c r="E32"/>
      <c r="F32"/>
      <c r="G32" s="382"/>
      <c r="H32" s="382">
        <v>2010</v>
      </c>
      <c r="I32" s="382">
        <v>2020</v>
      </c>
    </row>
    <row r="33" spans="1:9">
      <c r="A33"/>
      <c r="B33"/>
      <c r="C33"/>
      <c r="D33"/>
      <c r="E33"/>
      <c r="F33"/>
      <c r="G33" s="382" t="s">
        <v>50</v>
      </c>
      <c r="H33" s="382">
        <v>61</v>
      </c>
      <c r="I33" s="382">
        <v>99</v>
      </c>
    </row>
    <row r="34" spans="1:9">
      <c r="A34"/>
      <c r="B34"/>
      <c r="C34"/>
      <c r="D34"/>
      <c r="E34"/>
      <c r="F34"/>
      <c r="G34" s="382" t="s">
        <v>51</v>
      </c>
      <c r="H34" s="382">
        <v>101</v>
      </c>
      <c r="I34" s="382">
        <v>217</v>
      </c>
    </row>
    <row r="35" spans="1:9">
      <c r="A35"/>
      <c r="B35"/>
      <c r="C35"/>
      <c r="D35"/>
      <c r="E35"/>
      <c r="F35"/>
      <c r="G35" s="382" t="s">
        <v>52</v>
      </c>
      <c r="H35" s="382">
        <v>101</v>
      </c>
      <c r="I35" s="382">
        <v>172</v>
      </c>
    </row>
    <row r="36" spans="1:9">
      <c r="A36"/>
      <c r="B36"/>
      <c r="C36"/>
      <c r="D36"/>
      <c r="E36"/>
      <c r="F36"/>
      <c r="G36"/>
      <c r="H36"/>
    </row>
    <row r="37" spans="1:9">
      <c r="A37"/>
      <c r="B37"/>
      <c r="C37"/>
      <c r="D37"/>
      <c r="E37"/>
      <c r="F37"/>
      <c r="G37"/>
      <c r="H37"/>
    </row>
    <row r="38" spans="1:9">
      <c r="A38"/>
      <c r="B38"/>
      <c r="C38"/>
      <c r="D38"/>
      <c r="E38"/>
      <c r="F38"/>
      <c r="G38"/>
      <c r="H38"/>
    </row>
    <row r="39" spans="1:9">
      <c r="A39"/>
      <c r="B39"/>
      <c r="C39"/>
      <c r="D39"/>
      <c r="E39"/>
      <c r="F39"/>
      <c r="G39"/>
      <c r="H39"/>
    </row>
    <row r="40" spans="1:9">
      <c r="A40"/>
      <c r="B40"/>
      <c r="C40"/>
      <c r="D40"/>
      <c r="E40"/>
      <c r="F40"/>
      <c r="G40"/>
      <c r="H40"/>
    </row>
    <row r="41" spans="1:9">
      <c r="A41"/>
      <c r="B41"/>
      <c r="C41"/>
      <c r="D41"/>
      <c r="E41"/>
      <c r="F41"/>
      <c r="G41"/>
      <c r="H41"/>
    </row>
    <row r="42" spans="1:9">
      <c r="A42"/>
      <c r="B42"/>
      <c r="C42"/>
      <c r="D42"/>
      <c r="E42"/>
      <c r="F42"/>
      <c r="G42"/>
      <c r="H42"/>
    </row>
    <row r="43" spans="1:9">
      <c r="A43"/>
      <c r="B43"/>
      <c r="C43"/>
      <c r="D43"/>
      <c r="E43"/>
      <c r="F43"/>
      <c r="G43"/>
      <c r="H43"/>
    </row>
    <row r="44" spans="1:9">
      <c r="A44"/>
      <c r="B44"/>
      <c r="C44"/>
      <c r="D44"/>
      <c r="E44"/>
      <c r="F44"/>
      <c r="G44"/>
      <c r="H44"/>
    </row>
    <row r="45" spans="1:9">
      <c r="A45"/>
      <c r="C45"/>
      <c r="D45"/>
      <c r="E45"/>
      <c r="F45"/>
      <c r="G45"/>
      <c r="H45"/>
    </row>
    <row r="46" spans="1:9">
      <c r="A46"/>
      <c r="B46"/>
      <c r="C46"/>
      <c r="D46"/>
      <c r="E46"/>
      <c r="F46"/>
      <c r="G46"/>
      <c r="H46"/>
    </row>
    <row r="47" spans="1:9">
      <c r="A47"/>
      <c r="B47"/>
      <c r="C47"/>
      <c r="D47"/>
      <c r="E47"/>
      <c r="F47"/>
      <c r="G47"/>
      <c r="H47"/>
    </row>
    <row r="48" spans="1:9">
      <c r="A48"/>
      <c r="B48"/>
      <c r="C48"/>
      <c r="D48"/>
      <c r="E48"/>
      <c r="F48"/>
      <c r="G48"/>
      <c r="H48"/>
    </row>
    <row r="49" spans="1:8">
      <c r="A49"/>
      <c r="B49"/>
      <c r="C49"/>
      <c r="D49"/>
      <c r="E49"/>
      <c r="F49"/>
      <c r="G49"/>
      <c r="H49"/>
    </row>
  </sheetData>
  <mergeCells count="3">
    <mergeCell ref="C1:D1"/>
    <mergeCell ref="E1:F1"/>
    <mergeCell ref="G1:H1"/>
  </mergeCells>
  <pageMargins left="0.11811023622047244" right="0.11811023622047244" top="0.15748031496062992" bottom="0.11811023622047244" header="0.15748031496062992" footer="0.11811023622047244"/>
  <pageSetup paperSize="9" fitToWidth="0" fitToHeight="0" pageOrder="overThenDown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7" workbookViewId="0">
      <selection activeCell="P29" sqref="P29"/>
    </sheetView>
  </sheetViews>
  <sheetFormatPr baseColWidth="10" defaultColWidth="12.140625" defaultRowHeight="12.75"/>
  <cols>
    <col min="1" max="1" width="6" customWidth="1"/>
    <col min="2" max="2" width="27.140625" customWidth="1"/>
    <col min="3" max="6" width="12.140625" style="112" customWidth="1"/>
    <col min="7" max="7" width="13.140625" style="112" customWidth="1"/>
    <col min="8" max="8" width="13.140625" customWidth="1"/>
    <col min="9" max="9" width="12.140625" style="112" customWidth="1"/>
    <col min="10" max="10" width="12.140625" customWidth="1"/>
    <col min="11" max="11" width="8.140625" customWidth="1"/>
    <col min="12" max="12" width="12.140625" customWidth="1"/>
  </cols>
  <sheetData>
    <row r="1" spans="1:12">
      <c r="A1" s="90"/>
      <c r="B1" s="91" t="s">
        <v>54</v>
      </c>
      <c r="C1" s="436" t="s">
        <v>55</v>
      </c>
      <c r="D1" s="436"/>
      <c r="E1" s="436" t="s">
        <v>56</v>
      </c>
      <c r="F1" s="436"/>
      <c r="G1" s="436" t="s">
        <v>57</v>
      </c>
      <c r="H1" s="436"/>
      <c r="I1" s="437" t="s">
        <v>58</v>
      </c>
      <c r="J1" s="437"/>
    </row>
    <row r="2" spans="1:12" ht="13.5">
      <c r="A2" s="92" t="s">
        <v>44</v>
      </c>
      <c r="B2" s="93" t="s">
        <v>45</v>
      </c>
      <c r="C2" s="61">
        <v>2010</v>
      </c>
      <c r="D2" s="62">
        <v>2020</v>
      </c>
      <c r="E2" s="61">
        <v>2010</v>
      </c>
      <c r="F2" s="62">
        <v>2020</v>
      </c>
      <c r="G2" s="61">
        <v>2010</v>
      </c>
      <c r="H2" s="62">
        <v>2020</v>
      </c>
      <c r="I2" s="94">
        <v>2010</v>
      </c>
      <c r="J2" s="64">
        <v>2020</v>
      </c>
      <c r="L2" s="22"/>
    </row>
    <row r="3" spans="1:12" ht="13.5">
      <c r="A3" s="46" t="s">
        <v>10</v>
      </c>
      <c r="B3" s="30" t="s">
        <v>11</v>
      </c>
      <c r="C3" s="95">
        <v>336.4</v>
      </c>
      <c r="D3" s="96">
        <v>298.20999999999998</v>
      </c>
      <c r="E3" s="97">
        <v>217.09</v>
      </c>
      <c r="F3" s="96">
        <v>317.86</v>
      </c>
      <c r="G3" s="97">
        <v>5811.75</v>
      </c>
      <c r="H3" s="96">
        <v>6476.04</v>
      </c>
      <c r="I3" s="98">
        <v>6365.24</v>
      </c>
      <c r="J3" s="99">
        <v>7092.11</v>
      </c>
    </row>
    <row r="4" spans="1:12" ht="13.5">
      <c r="A4" s="46" t="s">
        <v>10</v>
      </c>
      <c r="B4" s="30" t="s">
        <v>12</v>
      </c>
      <c r="C4" s="100">
        <v>161.4</v>
      </c>
      <c r="D4" s="32">
        <v>121.68</v>
      </c>
      <c r="E4" s="31">
        <v>211.51</v>
      </c>
      <c r="F4" s="32">
        <v>173.48</v>
      </c>
      <c r="G4" s="31">
        <v>4092.73</v>
      </c>
      <c r="H4" s="32">
        <v>4654.78</v>
      </c>
      <c r="I4" s="101">
        <v>4465.6400000000003</v>
      </c>
      <c r="J4" s="102">
        <v>4949.9399999999996</v>
      </c>
    </row>
    <row r="5" spans="1:12" ht="13.5">
      <c r="A5" s="46" t="s">
        <v>10</v>
      </c>
      <c r="B5" s="30" t="s">
        <v>14</v>
      </c>
      <c r="C5" s="100">
        <v>46.53</v>
      </c>
      <c r="D5" s="32">
        <v>63.66</v>
      </c>
      <c r="E5" s="31">
        <v>213.5</v>
      </c>
      <c r="F5" s="32">
        <v>198.2</v>
      </c>
      <c r="G5" s="31">
        <v>4827</v>
      </c>
      <c r="H5" s="32">
        <v>4722.76</v>
      </c>
      <c r="I5" s="101">
        <v>5087.03</v>
      </c>
      <c r="J5" s="102">
        <v>4984.62</v>
      </c>
    </row>
    <row r="6" spans="1:12" ht="13.5">
      <c r="A6" s="46" t="s">
        <v>10</v>
      </c>
      <c r="B6" s="30" t="s">
        <v>15</v>
      </c>
      <c r="C6" s="100">
        <v>115.23</v>
      </c>
      <c r="D6" s="32">
        <v>50.67</v>
      </c>
      <c r="E6" s="31">
        <v>311.72000000000003</v>
      </c>
      <c r="F6" s="32">
        <v>405.71</v>
      </c>
      <c r="G6" s="31">
        <v>9179.76</v>
      </c>
      <c r="H6" s="32">
        <v>11768.64</v>
      </c>
      <c r="I6" s="101">
        <v>9606.7099999999991</v>
      </c>
      <c r="J6" s="102">
        <v>12225.02</v>
      </c>
    </row>
    <row r="7" spans="1:12" ht="13.5">
      <c r="A7" s="46" t="s">
        <v>10</v>
      </c>
      <c r="B7" s="30" t="s">
        <v>16</v>
      </c>
      <c r="C7" s="100">
        <v>479.93</v>
      </c>
      <c r="D7" s="32">
        <v>326.38</v>
      </c>
      <c r="E7" s="31">
        <v>439.81</v>
      </c>
      <c r="F7" s="32">
        <v>645.74</v>
      </c>
      <c r="G7" s="31">
        <v>9393.23</v>
      </c>
      <c r="H7" s="32">
        <v>8787.31</v>
      </c>
      <c r="I7" s="101">
        <v>10312.969999999999</v>
      </c>
      <c r="J7" s="102">
        <v>9759.43</v>
      </c>
    </row>
    <row r="8" spans="1:12" ht="13.5">
      <c r="A8" s="46" t="s">
        <v>10</v>
      </c>
      <c r="B8" s="30" t="s">
        <v>17</v>
      </c>
      <c r="C8" s="100">
        <v>235.45</v>
      </c>
      <c r="D8" s="32">
        <v>198.99</v>
      </c>
      <c r="E8" s="31">
        <v>453.65</v>
      </c>
      <c r="F8" s="32">
        <v>550.24</v>
      </c>
      <c r="G8" s="31">
        <v>7924.48</v>
      </c>
      <c r="H8" s="32">
        <v>7542.52</v>
      </c>
      <c r="I8" s="101">
        <v>8613.58</v>
      </c>
      <c r="J8" s="102">
        <v>8291.75</v>
      </c>
    </row>
    <row r="9" spans="1:12" ht="13.5">
      <c r="A9" s="46" t="s">
        <v>10</v>
      </c>
      <c r="B9" s="30" t="s">
        <v>18</v>
      </c>
      <c r="C9" s="100">
        <v>187.99</v>
      </c>
      <c r="D9" s="32">
        <v>174.91</v>
      </c>
      <c r="E9" s="31">
        <v>323.08</v>
      </c>
      <c r="F9" s="32">
        <v>620.78</v>
      </c>
      <c r="G9" s="31">
        <v>17807.02</v>
      </c>
      <c r="H9" s="32">
        <v>14912.89</v>
      </c>
      <c r="I9" s="101">
        <v>18318.09</v>
      </c>
      <c r="J9" s="102">
        <v>15708.58</v>
      </c>
    </row>
    <row r="10" spans="1:12" s="53" customFormat="1" ht="13.5">
      <c r="A10" s="103"/>
      <c r="B10" s="44" t="s">
        <v>10</v>
      </c>
      <c r="C10" s="104">
        <f t="shared" ref="C10:J10" si="0">SUM(C3:C9)</f>
        <v>1562.93</v>
      </c>
      <c r="D10" s="105">
        <f t="shared" si="0"/>
        <v>1234.5</v>
      </c>
      <c r="E10" s="104">
        <f t="shared" si="0"/>
        <v>2170.36</v>
      </c>
      <c r="F10" s="105">
        <f t="shared" si="0"/>
        <v>2912.01</v>
      </c>
      <c r="G10" s="104">
        <f t="shared" si="0"/>
        <v>59035.97</v>
      </c>
      <c r="H10" s="105">
        <f t="shared" si="0"/>
        <v>58864.94</v>
      </c>
      <c r="I10" s="104">
        <f t="shared" si="0"/>
        <v>62769.259999999995</v>
      </c>
      <c r="J10" s="106">
        <f t="shared" si="0"/>
        <v>63011.45</v>
      </c>
    </row>
    <row r="11" spans="1:12" ht="13.5">
      <c r="A11" s="46" t="s">
        <v>19</v>
      </c>
      <c r="B11" s="30" t="s">
        <v>20</v>
      </c>
      <c r="C11" s="97">
        <v>74.08</v>
      </c>
      <c r="D11" s="96">
        <v>11.62</v>
      </c>
      <c r="E11" s="97">
        <v>36.369999999999997</v>
      </c>
      <c r="F11" s="96">
        <v>44.12</v>
      </c>
      <c r="G11" s="97">
        <v>275.52999999999997</v>
      </c>
      <c r="H11" s="96">
        <v>673.94</v>
      </c>
      <c r="I11" s="98">
        <v>385.98</v>
      </c>
      <c r="J11" s="99">
        <v>729.68</v>
      </c>
    </row>
    <row r="12" spans="1:12" ht="13.5">
      <c r="A12" s="46" t="s">
        <v>19</v>
      </c>
      <c r="B12" s="30" t="s">
        <v>21</v>
      </c>
      <c r="C12" s="31">
        <v>898.59</v>
      </c>
      <c r="D12" s="32">
        <v>579.15</v>
      </c>
      <c r="E12" s="31">
        <v>651.16</v>
      </c>
      <c r="F12" s="32">
        <v>569.02</v>
      </c>
      <c r="G12" s="31">
        <v>7553.95</v>
      </c>
      <c r="H12" s="32">
        <v>8423.8700000000008</v>
      </c>
      <c r="I12" s="101">
        <v>9103.7000000000007</v>
      </c>
      <c r="J12" s="102">
        <v>9572.0400000000009</v>
      </c>
    </row>
    <row r="13" spans="1:12" ht="13.5">
      <c r="A13" s="46" t="s">
        <v>19</v>
      </c>
      <c r="B13" s="30" t="s">
        <v>22</v>
      </c>
      <c r="C13" s="31">
        <v>1469.89</v>
      </c>
      <c r="D13" s="32">
        <v>1372.81</v>
      </c>
      <c r="E13" s="31">
        <v>1999.56</v>
      </c>
      <c r="F13" s="32">
        <v>2179.54</v>
      </c>
      <c r="G13" s="31">
        <v>3976.9</v>
      </c>
      <c r="H13" s="32">
        <v>5389.32</v>
      </c>
      <c r="I13" s="101">
        <v>7446.35</v>
      </c>
      <c r="J13" s="102">
        <v>8941.67</v>
      </c>
    </row>
    <row r="14" spans="1:12" ht="13.5">
      <c r="A14" s="46" t="s">
        <v>19</v>
      </c>
      <c r="B14" s="30" t="s">
        <v>23</v>
      </c>
      <c r="C14" s="31">
        <v>741.34</v>
      </c>
      <c r="D14" s="32">
        <v>166.45</v>
      </c>
      <c r="E14" s="31">
        <v>609.89</v>
      </c>
      <c r="F14" s="32">
        <v>570.89</v>
      </c>
      <c r="G14" s="31">
        <v>10939.94</v>
      </c>
      <c r="H14" s="32">
        <v>12002.47</v>
      </c>
      <c r="I14" s="101">
        <v>12291.17</v>
      </c>
      <c r="J14" s="102">
        <v>12739.81</v>
      </c>
    </row>
    <row r="15" spans="1:12" ht="13.5">
      <c r="A15" s="46" t="s">
        <v>19</v>
      </c>
      <c r="B15" s="30" t="s">
        <v>24</v>
      </c>
      <c r="C15" s="31">
        <v>2876.23</v>
      </c>
      <c r="D15" s="32">
        <v>1680.18</v>
      </c>
      <c r="E15" s="31">
        <v>4522.09</v>
      </c>
      <c r="F15" s="32">
        <v>4216.1499999999996</v>
      </c>
      <c r="G15" s="31">
        <v>8681.58</v>
      </c>
      <c r="H15" s="32">
        <v>7973.38</v>
      </c>
      <c r="I15" s="101">
        <v>16079.9</v>
      </c>
      <c r="J15" s="102">
        <v>13869.71</v>
      </c>
    </row>
    <row r="16" spans="1:12" ht="13.5">
      <c r="A16" s="46" t="s">
        <v>19</v>
      </c>
      <c r="B16" s="30" t="s">
        <v>25</v>
      </c>
      <c r="C16" s="31">
        <v>830.67</v>
      </c>
      <c r="D16" s="32">
        <v>634.91999999999996</v>
      </c>
      <c r="E16" s="31">
        <v>1030.3</v>
      </c>
      <c r="F16" s="32">
        <v>1449.54</v>
      </c>
      <c r="G16" s="31">
        <v>6494</v>
      </c>
      <c r="H16" s="32">
        <v>7088.63</v>
      </c>
      <c r="I16" s="101">
        <v>8354.9699999999993</v>
      </c>
      <c r="J16" s="102">
        <v>9173.09</v>
      </c>
    </row>
    <row r="17" spans="1:10" ht="13.5">
      <c r="A17" s="46" t="s">
        <v>19</v>
      </c>
      <c r="B17" s="30" t="s">
        <v>26</v>
      </c>
      <c r="C17" s="31">
        <v>624.35</v>
      </c>
      <c r="D17" s="32">
        <v>405.25</v>
      </c>
      <c r="E17" s="31">
        <v>813.97</v>
      </c>
      <c r="F17" s="32">
        <v>874.78</v>
      </c>
      <c r="G17" s="31">
        <v>3122.79</v>
      </c>
      <c r="H17" s="32">
        <v>3732.14</v>
      </c>
      <c r="I17" s="101">
        <v>4561.1099999999997</v>
      </c>
      <c r="J17" s="102">
        <v>5012.17</v>
      </c>
    </row>
    <row r="18" spans="1:10" ht="13.5">
      <c r="A18" s="46" t="s">
        <v>19</v>
      </c>
      <c r="B18" s="30" t="s">
        <v>27</v>
      </c>
      <c r="C18" s="31">
        <v>1130.54</v>
      </c>
      <c r="D18" s="32">
        <v>856.54</v>
      </c>
      <c r="E18" s="31">
        <v>412.08</v>
      </c>
      <c r="F18" s="32">
        <v>262.45999999999998</v>
      </c>
      <c r="G18" s="31">
        <v>3329.44</v>
      </c>
      <c r="H18" s="32">
        <v>4117.59</v>
      </c>
      <c r="I18" s="101">
        <v>4872.0600000000004</v>
      </c>
      <c r="J18" s="102">
        <v>5236.59</v>
      </c>
    </row>
    <row r="19" spans="1:10" ht="13.5">
      <c r="A19" s="46" t="s">
        <v>19</v>
      </c>
      <c r="B19" s="30" t="s">
        <v>28</v>
      </c>
      <c r="C19" s="31">
        <v>177.42</v>
      </c>
      <c r="D19" s="32">
        <v>106.06</v>
      </c>
      <c r="E19" s="31">
        <v>124.37</v>
      </c>
      <c r="F19" s="32">
        <v>115.22</v>
      </c>
      <c r="G19" s="31">
        <v>3238.37</v>
      </c>
      <c r="H19" s="32">
        <v>2615.4299999999998</v>
      </c>
      <c r="I19" s="101">
        <v>3540.16</v>
      </c>
      <c r="J19" s="102">
        <v>2836.71</v>
      </c>
    </row>
    <row r="20" spans="1:10" ht="13.5">
      <c r="A20" s="46" t="s">
        <v>19</v>
      </c>
      <c r="B20" s="30" t="s">
        <v>29</v>
      </c>
      <c r="C20" s="31">
        <v>325.5</v>
      </c>
      <c r="D20" s="32">
        <v>108.13</v>
      </c>
      <c r="E20" s="31">
        <v>60.66</v>
      </c>
      <c r="F20" s="32">
        <v>21.88</v>
      </c>
      <c r="G20" s="31">
        <v>4954.21</v>
      </c>
      <c r="H20" s="32">
        <v>5085.3900000000003</v>
      </c>
      <c r="I20" s="101">
        <v>5340.37</v>
      </c>
      <c r="J20" s="102">
        <v>5215.3999999999996</v>
      </c>
    </row>
    <row r="21" spans="1:10" ht="13.5">
      <c r="A21" s="46" t="s">
        <v>19</v>
      </c>
      <c r="B21" s="30" t="s">
        <v>30</v>
      </c>
      <c r="C21" s="31">
        <v>276.57</v>
      </c>
      <c r="D21" s="32">
        <v>240.35</v>
      </c>
      <c r="E21" s="31">
        <v>987.23</v>
      </c>
      <c r="F21" s="32">
        <v>1001.8</v>
      </c>
      <c r="G21" s="31">
        <v>5699.62</v>
      </c>
      <c r="H21" s="32">
        <v>7070.25</v>
      </c>
      <c r="I21" s="101">
        <v>6963.42</v>
      </c>
      <c r="J21" s="102">
        <v>8312.4</v>
      </c>
    </row>
    <row r="22" spans="1:10" ht="13.5">
      <c r="A22" s="46" t="s">
        <v>19</v>
      </c>
      <c r="B22" s="30" t="s">
        <v>31</v>
      </c>
      <c r="C22" s="31">
        <v>460.64</v>
      </c>
      <c r="D22" s="32">
        <v>366.23</v>
      </c>
      <c r="E22" s="31">
        <v>351.46</v>
      </c>
      <c r="F22" s="32">
        <v>437.67</v>
      </c>
      <c r="G22" s="31">
        <v>25374.95</v>
      </c>
      <c r="H22" s="32">
        <v>21638.48</v>
      </c>
      <c r="I22" s="101">
        <v>26187.05</v>
      </c>
      <c r="J22" s="102">
        <v>22442.38</v>
      </c>
    </row>
    <row r="23" spans="1:10" s="53" customFormat="1" ht="13.5">
      <c r="A23" s="107"/>
      <c r="B23" s="44" t="s">
        <v>19</v>
      </c>
      <c r="C23" s="104">
        <f t="shared" ref="C23:J23" si="1">SUM(C11:C22)</f>
        <v>9885.8200000000015</v>
      </c>
      <c r="D23" s="105">
        <f t="shared" si="1"/>
        <v>6527.6900000000005</v>
      </c>
      <c r="E23" s="104">
        <f t="shared" si="1"/>
        <v>11599.139999999998</v>
      </c>
      <c r="F23" s="105">
        <f t="shared" si="1"/>
        <v>11743.069999999996</v>
      </c>
      <c r="G23" s="104">
        <f t="shared" si="1"/>
        <v>83641.280000000013</v>
      </c>
      <c r="H23" s="105">
        <f t="shared" si="1"/>
        <v>85810.89</v>
      </c>
      <c r="I23" s="104">
        <f t="shared" si="1"/>
        <v>105126.23999999999</v>
      </c>
      <c r="J23" s="106">
        <f t="shared" si="1"/>
        <v>104081.65</v>
      </c>
    </row>
    <row r="24" spans="1:10" s="53" customFormat="1" ht="13.5">
      <c r="A24" s="108"/>
      <c r="B24" s="109" t="s">
        <v>32</v>
      </c>
      <c r="C24" s="110">
        <f t="shared" ref="C24:J24" si="2">C10+C23</f>
        <v>11448.750000000002</v>
      </c>
      <c r="D24" s="111">
        <f t="shared" si="2"/>
        <v>7762.1900000000005</v>
      </c>
      <c r="E24" s="110">
        <f t="shared" si="2"/>
        <v>13769.499999999998</v>
      </c>
      <c r="F24" s="111">
        <f t="shared" si="2"/>
        <v>14655.079999999996</v>
      </c>
      <c r="G24" s="110">
        <f t="shared" si="2"/>
        <v>142677.25</v>
      </c>
      <c r="H24" s="111">
        <f t="shared" si="2"/>
        <v>144675.83000000002</v>
      </c>
      <c r="I24" s="110">
        <f t="shared" si="2"/>
        <v>167895.5</v>
      </c>
      <c r="J24" s="111">
        <f t="shared" si="2"/>
        <v>167093.09999999998</v>
      </c>
    </row>
    <row r="25" spans="1:10" ht="5.25" customHeight="1">
      <c r="I25" s="113"/>
      <c r="J25" s="114"/>
    </row>
    <row r="26" spans="1:10" ht="11.25" customHeight="1">
      <c r="B26" s="380" t="s">
        <v>20</v>
      </c>
      <c r="C26" s="381">
        <v>4.3669068321791904E-3</v>
      </c>
      <c r="D26" s="115"/>
    </row>
    <row r="27" spans="1:10" ht="11.25" customHeight="1">
      <c r="B27" s="380" t="s">
        <v>28</v>
      </c>
      <c r="C27" s="381">
        <v>1.69768231004153E-2</v>
      </c>
    </row>
    <row r="28" spans="1:10" ht="11.25" customHeight="1">
      <c r="B28" s="380" t="s">
        <v>12</v>
      </c>
      <c r="C28" s="381">
        <v>2.9623844431637202E-2</v>
      </c>
    </row>
    <row r="29" spans="1:10" ht="11.25" customHeight="1">
      <c r="B29" s="380" t="s">
        <v>14</v>
      </c>
      <c r="C29" s="381">
        <v>2.98313933968548E-2</v>
      </c>
    </row>
    <row r="30" spans="1:10" ht="11.25" customHeight="1">
      <c r="B30" s="380" t="s">
        <v>26</v>
      </c>
      <c r="C30" s="381">
        <v>2.99962715396387E-2</v>
      </c>
    </row>
    <row r="31" spans="1:10" ht="11.25" customHeight="1">
      <c r="B31" s="380" t="s">
        <v>29</v>
      </c>
      <c r="C31" s="381">
        <v>3.12125395961892E-2</v>
      </c>
    </row>
    <row r="32" spans="1:10" ht="11.25" customHeight="1">
      <c r="B32" s="380" t="s">
        <v>27</v>
      </c>
      <c r="C32" s="381">
        <v>3.1339355125974702E-2</v>
      </c>
    </row>
    <row r="33" spans="2:3" ht="11.25" customHeight="1">
      <c r="B33" s="380" t="s">
        <v>11</v>
      </c>
      <c r="C33" s="381">
        <v>4.2444062621377003E-2</v>
      </c>
    </row>
    <row r="34" spans="2:3" ht="11.25" customHeight="1">
      <c r="B34" s="380" t="s">
        <v>17</v>
      </c>
      <c r="C34" s="381">
        <v>4.9623533227883203E-2</v>
      </c>
    </row>
    <row r="35" spans="2:3" ht="11.25" customHeight="1">
      <c r="B35" s="380" t="s">
        <v>30</v>
      </c>
      <c r="C35" s="381">
        <v>4.9747117026376297E-2</v>
      </c>
    </row>
    <row r="36" spans="2:3" ht="11.25" customHeight="1">
      <c r="B36" s="380" t="s">
        <v>22</v>
      </c>
      <c r="C36" s="381">
        <v>5.3513101378812197E-2</v>
      </c>
    </row>
    <row r="37" spans="2:3" ht="11.25" customHeight="1">
      <c r="B37" s="380" t="s">
        <v>25</v>
      </c>
      <c r="C37" s="381">
        <v>5.4898077778196698E-2</v>
      </c>
    </row>
    <row r="38" spans="2:3" ht="11.25" customHeight="1">
      <c r="B38" s="380" t="s">
        <v>21</v>
      </c>
      <c r="C38" s="381">
        <v>5.7285668887584199E-2</v>
      </c>
    </row>
    <row r="39" spans="2:3" ht="11.25" customHeight="1">
      <c r="B39" s="380" t="s">
        <v>16</v>
      </c>
      <c r="C39" s="381">
        <v>5.8407139492893501E-2</v>
      </c>
    </row>
    <row r="40" spans="2:3" ht="11.25" customHeight="1">
      <c r="B40" s="380" t="s">
        <v>15</v>
      </c>
      <c r="C40" s="381">
        <v>7.3162925339227095E-2</v>
      </c>
    </row>
    <row r="41" spans="2:3" ht="11.25" customHeight="1">
      <c r="B41" s="380" t="s">
        <v>23</v>
      </c>
      <c r="C41" s="381">
        <v>7.6243782657691994E-2</v>
      </c>
    </row>
    <row r="42" spans="2:3" ht="11.25" customHeight="1">
      <c r="B42" s="380" t="s">
        <v>24</v>
      </c>
      <c r="C42" s="381">
        <v>8.3005881152483293E-2</v>
      </c>
    </row>
    <row r="43" spans="2:3" ht="11.25" customHeight="1">
      <c r="B43" s="380" t="s">
        <v>18</v>
      </c>
      <c r="C43" s="381">
        <v>9.4010943599705799E-2</v>
      </c>
    </row>
    <row r="44" spans="2:3" ht="11.25" customHeight="1">
      <c r="B44" s="380" t="s">
        <v>31</v>
      </c>
      <c r="C44" s="381">
        <v>0.13431063281488001</v>
      </c>
    </row>
    <row r="46" spans="2:3">
      <c r="C46" s="115"/>
    </row>
  </sheetData>
  <mergeCells count="4">
    <mergeCell ref="C1:D1"/>
    <mergeCell ref="E1:F1"/>
    <mergeCell ref="G1:H1"/>
    <mergeCell ref="I1:J1"/>
  </mergeCells>
  <pageMargins left="0.11811023622047244" right="0.11811023622047244" top="0.15748031496062992" bottom="0.11811023622047244" header="0.15748031496062992" footer="0.11811023622047244"/>
  <pageSetup paperSize="9" fitToWidth="0" fitToHeight="0" pageOrder="overThenDown" orientation="landscape" r:id="rId1"/>
  <headerFooter alignWithMargins="0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selection activeCell="G50" sqref="G50"/>
    </sheetView>
  </sheetViews>
  <sheetFormatPr baseColWidth="10" defaultColWidth="12.140625" defaultRowHeight="12.75"/>
  <cols>
    <col min="1" max="1" width="5.140625" style="5" customWidth="1"/>
    <col min="2" max="2" width="27.140625" style="5" customWidth="1"/>
    <col min="3" max="8" width="9.140625" style="5" customWidth="1"/>
    <col min="9" max="10" width="9.140625" style="17" customWidth="1"/>
    <col min="11" max="11" width="8.7109375" style="5" customWidth="1"/>
    <col min="12" max="13" width="7.28515625" style="5" customWidth="1"/>
    <col min="14" max="14" width="12.140625" style="5" customWidth="1"/>
    <col min="15" max="16384" width="12.140625" style="5"/>
  </cols>
  <sheetData>
    <row r="1" spans="1:10" ht="14.25">
      <c r="A1" s="90"/>
      <c r="B1" s="91" t="s">
        <v>59</v>
      </c>
      <c r="C1" s="436" t="s">
        <v>60</v>
      </c>
      <c r="D1" s="436"/>
      <c r="E1" s="436" t="s">
        <v>61</v>
      </c>
      <c r="F1" s="436"/>
      <c r="G1" s="436" t="s">
        <v>62</v>
      </c>
      <c r="H1" s="436"/>
      <c r="I1" s="437" t="s">
        <v>58</v>
      </c>
      <c r="J1" s="437"/>
    </row>
    <row r="2" spans="1:10" ht="13.5">
      <c r="A2" s="92" t="s">
        <v>44</v>
      </c>
      <c r="B2" s="93" t="s">
        <v>45</v>
      </c>
      <c r="C2" s="61">
        <v>2010</v>
      </c>
      <c r="D2" s="62">
        <v>2020</v>
      </c>
      <c r="E2" s="61">
        <v>2010</v>
      </c>
      <c r="F2" s="62">
        <v>2020</v>
      </c>
      <c r="G2" s="61">
        <v>2010</v>
      </c>
      <c r="H2" s="62">
        <v>2020</v>
      </c>
      <c r="I2" s="94">
        <v>2010</v>
      </c>
      <c r="J2" s="64">
        <v>2020</v>
      </c>
    </row>
    <row r="3" spans="1:10" ht="13.5">
      <c r="A3" s="46" t="s">
        <v>10</v>
      </c>
      <c r="B3" s="30" t="s">
        <v>11</v>
      </c>
      <c r="C3" s="67">
        <v>4909.03</v>
      </c>
      <c r="D3" s="69">
        <v>4676.4799999999996</v>
      </c>
      <c r="E3" s="78" t="s">
        <v>13</v>
      </c>
      <c r="F3" s="69">
        <v>1401.54</v>
      </c>
      <c r="G3" s="78" t="s">
        <v>13</v>
      </c>
      <c r="H3" s="69">
        <v>1014.09</v>
      </c>
      <c r="I3" s="116">
        <v>6365.24</v>
      </c>
      <c r="J3" s="102">
        <v>7092.11</v>
      </c>
    </row>
    <row r="4" spans="1:10" ht="13.5">
      <c r="A4" s="46" t="s">
        <v>10</v>
      </c>
      <c r="B4" s="30" t="s">
        <v>12</v>
      </c>
      <c r="C4" s="67">
        <v>3218.67</v>
      </c>
      <c r="D4" s="69">
        <v>2967.51</v>
      </c>
      <c r="E4" s="81" t="s">
        <v>13</v>
      </c>
      <c r="F4" s="69">
        <v>1040.8900000000001</v>
      </c>
      <c r="G4" s="81" t="s">
        <v>13</v>
      </c>
      <c r="H4" s="69">
        <v>941.54</v>
      </c>
      <c r="I4" s="116">
        <v>4465.6400000000003</v>
      </c>
      <c r="J4" s="102">
        <v>4949.9399999999996</v>
      </c>
    </row>
    <row r="5" spans="1:10" ht="13.5">
      <c r="A5" s="46" t="s">
        <v>10</v>
      </c>
      <c r="B5" s="30" t="s">
        <v>14</v>
      </c>
      <c r="C5" s="67">
        <v>2437.77</v>
      </c>
      <c r="D5" s="69">
        <v>2687.2</v>
      </c>
      <c r="E5" s="67">
        <v>2261.7399999999998</v>
      </c>
      <c r="F5" s="69">
        <v>1350.13</v>
      </c>
      <c r="G5" s="67">
        <v>387.52</v>
      </c>
      <c r="H5" s="69">
        <v>947.29</v>
      </c>
      <c r="I5" s="116">
        <v>5087.03</v>
      </c>
      <c r="J5" s="102">
        <v>4984.62</v>
      </c>
    </row>
    <row r="6" spans="1:10" ht="13.5">
      <c r="A6" s="46" t="s">
        <v>10</v>
      </c>
      <c r="B6" s="30" t="s">
        <v>15</v>
      </c>
      <c r="C6" s="67">
        <v>6852.96</v>
      </c>
      <c r="D6" s="69">
        <v>7170.82</v>
      </c>
      <c r="E6" s="67">
        <v>2610.5500000000002</v>
      </c>
      <c r="F6" s="69">
        <v>2141.37</v>
      </c>
      <c r="G6" s="67">
        <v>143.19999999999999</v>
      </c>
      <c r="H6" s="69">
        <v>2912.83</v>
      </c>
      <c r="I6" s="116">
        <v>9606.7099999999991</v>
      </c>
      <c r="J6" s="102">
        <v>12225.02</v>
      </c>
    </row>
    <row r="7" spans="1:10" ht="13.5">
      <c r="A7" s="46" t="s">
        <v>10</v>
      </c>
      <c r="B7" s="30" t="s">
        <v>16</v>
      </c>
      <c r="C7" s="67">
        <v>6020.56</v>
      </c>
      <c r="D7" s="69">
        <v>5985.35</v>
      </c>
      <c r="E7" s="67">
        <v>3600.41</v>
      </c>
      <c r="F7" s="69">
        <v>2800.25</v>
      </c>
      <c r="G7" s="67">
        <v>692</v>
      </c>
      <c r="H7" s="69">
        <v>973.83</v>
      </c>
      <c r="I7" s="116">
        <v>10312.969999999999</v>
      </c>
      <c r="J7" s="102">
        <v>9759.43</v>
      </c>
    </row>
    <row r="8" spans="1:10" ht="13.5">
      <c r="A8" s="46" t="s">
        <v>10</v>
      </c>
      <c r="B8" s="30" t="s">
        <v>17</v>
      </c>
      <c r="C8" s="67">
        <v>1902.83</v>
      </c>
      <c r="D8" s="69">
        <v>4661.33</v>
      </c>
      <c r="E8" s="67">
        <v>4055.42</v>
      </c>
      <c r="F8" s="69">
        <v>3107.32</v>
      </c>
      <c r="G8" s="67">
        <v>2655.33</v>
      </c>
      <c r="H8" s="69">
        <v>523.1</v>
      </c>
      <c r="I8" s="116">
        <v>8613.58</v>
      </c>
      <c r="J8" s="102">
        <v>8291.75</v>
      </c>
    </row>
    <row r="9" spans="1:10" ht="13.5">
      <c r="A9" s="46" t="s">
        <v>10</v>
      </c>
      <c r="B9" s="30" t="s">
        <v>18</v>
      </c>
      <c r="C9" s="67">
        <v>14758.73</v>
      </c>
      <c r="D9" s="69">
        <v>10681.05</v>
      </c>
      <c r="E9" s="67">
        <v>3052.4</v>
      </c>
      <c r="F9" s="69">
        <v>2459.6999999999998</v>
      </c>
      <c r="G9" s="67">
        <v>506.96</v>
      </c>
      <c r="H9" s="69">
        <v>2567.83</v>
      </c>
      <c r="I9" s="116">
        <v>18318.09</v>
      </c>
      <c r="J9" s="102">
        <v>15708.58</v>
      </c>
    </row>
    <row r="10" spans="1:10" s="119" customFormat="1" ht="13.5">
      <c r="A10" s="103"/>
      <c r="B10" s="44" t="s">
        <v>10</v>
      </c>
      <c r="C10" s="104">
        <v>40100.550000000003</v>
      </c>
      <c r="D10" s="105">
        <v>38829.74</v>
      </c>
      <c r="E10" s="104">
        <v>18144.88</v>
      </c>
      <c r="F10" s="105">
        <v>14301.2</v>
      </c>
      <c r="G10" s="104">
        <v>4523.83</v>
      </c>
      <c r="H10" s="105">
        <v>9880.51</v>
      </c>
      <c r="I10" s="118">
        <v>62769.26</v>
      </c>
      <c r="J10" s="105">
        <v>63011.45</v>
      </c>
    </row>
    <row r="11" spans="1:10" ht="13.5">
      <c r="A11" s="46" t="s">
        <v>19</v>
      </c>
      <c r="B11" s="30" t="s">
        <v>20</v>
      </c>
      <c r="C11" s="120">
        <v>343.05</v>
      </c>
      <c r="D11" s="121">
        <v>468.2</v>
      </c>
      <c r="E11" s="78" t="s">
        <v>13</v>
      </c>
      <c r="F11" s="121">
        <v>261.48</v>
      </c>
      <c r="G11" s="78" t="s">
        <v>13</v>
      </c>
      <c r="H11" s="121">
        <v>0</v>
      </c>
      <c r="I11" s="122">
        <v>385.98</v>
      </c>
      <c r="J11" s="99">
        <v>729.68</v>
      </c>
    </row>
    <row r="12" spans="1:10" ht="13.5">
      <c r="A12" s="46" t="s">
        <v>19</v>
      </c>
      <c r="B12" s="30" t="s">
        <v>21</v>
      </c>
      <c r="C12" s="67">
        <v>7026.61</v>
      </c>
      <c r="D12" s="69">
        <v>7127.85</v>
      </c>
      <c r="E12" s="67">
        <v>1986.3</v>
      </c>
      <c r="F12" s="69">
        <v>1523.54</v>
      </c>
      <c r="G12" s="67">
        <v>90.79</v>
      </c>
      <c r="H12" s="69">
        <v>920.65</v>
      </c>
      <c r="I12" s="116">
        <v>9103.7000000000007</v>
      </c>
      <c r="J12" s="102">
        <v>9572.0400000000009</v>
      </c>
    </row>
    <row r="13" spans="1:10" ht="13.5">
      <c r="A13" s="46" t="s">
        <v>19</v>
      </c>
      <c r="B13" s="30" t="s">
        <v>22</v>
      </c>
      <c r="C13" s="67">
        <v>3050.92</v>
      </c>
      <c r="D13" s="69">
        <v>4600.24</v>
      </c>
      <c r="E13" s="67">
        <v>4395.43</v>
      </c>
      <c r="F13" s="69">
        <v>4186.7700000000004</v>
      </c>
      <c r="G13" s="67">
        <v>0</v>
      </c>
      <c r="H13" s="69">
        <v>154.66</v>
      </c>
      <c r="I13" s="116">
        <v>7446.35</v>
      </c>
      <c r="J13" s="102">
        <v>8941.67</v>
      </c>
    </row>
    <row r="14" spans="1:10" ht="13.5">
      <c r="A14" s="46" t="s">
        <v>19</v>
      </c>
      <c r="B14" s="30" t="s">
        <v>23</v>
      </c>
      <c r="C14" s="67">
        <v>9413.3700000000008</v>
      </c>
      <c r="D14" s="69">
        <v>8519.85</v>
      </c>
      <c r="E14" s="81" t="s">
        <v>13</v>
      </c>
      <c r="F14" s="69">
        <v>2916.9</v>
      </c>
      <c r="G14" s="81" t="s">
        <v>13</v>
      </c>
      <c r="H14" s="69">
        <v>1303.06</v>
      </c>
      <c r="I14" s="116">
        <v>12291.17</v>
      </c>
      <c r="J14" s="102">
        <v>12739.81</v>
      </c>
    </row>
    <row r="15" spans="1:10" ht="13.5">
      <c r="A15" s="46" t="s">
        <v>19</v>
      </c>
      <c r="B15" s="30" t="s">
        <v>24</v>
      </c>
      <c r="C15" s="67">
        <v>8784.74</v>
      </c>
      <c r="D15" s="69">
        <v>8602.1299999999992</v>
      </c>
      <c r="E15" s="67">
        <v>6999.42</v>
      </c>
      <c r="F15" s="69">
        <v>4500.5600000000004</v>
      </c>
      <c r="G15" s="67">
        <v>295.74</v>
      </c>
      <c r="H15" s="69">
        <v>767.02</v>
      </c>
      <c r="I15" s="116">
        <v>16079.9</v>
      </c>
      <c r="J15" s="102">
        <v>13869.71</v>
      </c>
    </row>
    <row r="16" spans="1:10" ht="13.5">
      <c r="A16" s="46" t="s">
        <v>19</v>
      </c>
      <c r="B16" s="30" t="s">
        <v>25</v>
      </c>
      <c r="C16" s="67">
        <v>6920.96</v>
      </c>
      <c r="D16" s="69">
        <v>7492.33</v>
      </c>
      <c r="E16" s="67">
        <v>1434.01</v>
      </c>
      <c r="F16" s="69">
        <v>1390.65</v>
      </c>
      <c r="G16" s="67">
        <v>0</v>
      </c>
      <c r="H16" s="69">
        <v>290.11</v>
      </c>
      <c r="I16" s="116">
        <v>8354.9699999999993</v>
      </c>
      <c r="J16" s="102">
        <v>9173.09</v>
      </c>
    </row>
    <row r="17" spans="1:14" ht="13.5">
      <c r="A17" s="46" t="s">
        <v>19</v>
      </c>
      <c r="B17" s="30" t="s">
        <v>26</v>
      </c>
      <c r="C17" s="67">
        <v>3308.16</v>
      </c>
      <c r="D17" s="69">
        <v>3608.15</v>
      </c>
      <c r="E17" s="67">
        <v>1252.95</v>
      </c>
      <c r="F17" s="69">
        <v>996.01</v>
      </c>
      <c r="G17" s="67">
        <v>0</v>
      </c>
      <c r="H17" s="69">
        <v>408.01</v>
      </c>
      <c r="I17" s="116">
        <v>4561.1099999999997</v>
      </c>
      <c r="J17" s="102">
        <v>5012.17</v>
      </c>
    </row>
    <row r="18" spans="1:14" ht="13.5">
      <c r="A18" s="46" t="s">
        <v>19</v>
      </c>
      <c r="B18" s="30" t="s">
        <v>27</v>
      </c>
      <c r="C18" s="67">
        <v>3852.22</v>
      </c>
      <c r="D18" s="69">
        <v>4356.91</v>
      </c>
      <c r="E18" s="67">
        <v>931.94</v>
      </c>
      <c r="F18" s="69">
        <v>664.95</v>
      </c>
      <c r="G18" s="67">
        <v>87.9</v>
      </c>
      <c r="H18" s="69">
        <v>214.73</v>
      </c>
      <c r="I18" s="116">
        <v>4872.0600000000004</v>
      </c>
      <c r="J18" s="102">
        <v>5236.59</v>
      </c>
    </row>
    <row r="19" spans="1:14" ht="13.5">
      <c r="A19" s="46" t="s">
        <v>19</v>
      </c>
      <c r="B19" s="30" t="s">
        <v>28</v>
      </c>
      <c r="C19" s="67">
        <v>3385.72</v>
      </c>
      <c r="D19" s="69">
        <v>2350.6</v>
      </c>
      <c r="E19" s="67">
        <v>154.44</v>
      </c>
      <c r="F19" s="69">
        <v>228.77</v>
      </c>
      <c r="G19" s="67">
        <v>0</v>
      </c>
      <c r="H19" s="69">
        <v>257.33999999999997</v>
      </c>
      <c r="I19" s="116">
        <v>3540.16</v>
      </c>
      <c r="J19" s="102">
        <v>2836.71</v>
      </c>
    </row>
    <row r="20" spans="1:14" ht="13.5">
      <c r="A20" s="46" t="s">
        <v>19</v>
      </c>
      <c r="B20" s="30" t="s">
        <v>29</v>
      </c>
      <c r="C20" s="67">
        <v>3661.39</v>
      </c>
      <c r="D20" s="69">
        <v>4324.79</v>
      </c>
      <c r="E20" s="81" t="s">
        <v>13</v>
      </c>
      <c r="F20" s="69">
        <v>692.06</v>
      </c>
      <c r="G20" s="81" t="s">
        <v>13</v>
      </c>
      <c r="H20" s="69">
        <v>198.55</v>
      </c>
      <c r="I20" s="116">
        <v>5340.37</v>
      </c>
      <c r="J20" s="102">
        <v>5215.3999999999996</v>
      </c>
    </row>
    <row r="21" spans="1:14" ht="13.5">
      <c r="A21" s="46" t="s">
        <v>19</v>
      </c>
      <c r="B21" s="30" t="s">
        <v>30</v>
      </c>
      <c r="C21" s="67">
        <v>5066.7</v>
      </c>
      <c r="D21" s="69">
        <v>5612.25</v>
      </c>
      <c r="E21" s="67">
        <v>1896.72</v>
      </c>
      <c r="F21" s="69">
        <v>2476.87</v>
      </c>
      <c r="G21" s="67">
        <v>0</v>
      </c>
      <c r="H21" s="69">
        <v>223.28</v>
      </c>
      <c r="I21" s="116">
        <v>6963.42</v>
      </c>
      <c r="J21" s="102">
        <v>8312.4</v>
      </c>
    </row>
    <row r="22" spans="1:14" ht="13.5">
      <c r="A22" s="46" t="s">
        <v>19</v>
      </c>
      <c r="B22" s="30" t="s">
        <v>31</v>
      </c>
      <c r="C22" s="67">
        <v>19733.240000000002</v>
      </c>
      <c r="D22" s="69">
        <v>17600.34</v>
      </c>
      <c r="E22" s="67">
        <v>5139.49</v>
      </c>
      <c r="F22" s="69">
        <v>3223.41</v>
      </c>
      <c r="G22" s="67">
        <v>1314.32</v>
      </c>
      <c r="H22" s="69">
        <v>1618.63</v>
      </c>
      <c r="I22" s="116">
        <v>26187.05</v>
      </c>
      <c r="J22" s="102">
        <v>22442.38</v>
      </c>
    </row>
    <row r="23" spans="1:14" s="119" customFormat="1" ht="13.5">
      <c r="A23" s="107"/>
      <c r="B23" s="44" t="s">
        <v>19</v>
      </c>
      <c r="C23" s="104">
        <v>74547.08</v>
      </c>
      <c r="D23" s="105">
        <v>74663.64</v>
      </c>
      <c r="E23" s="104">
        <v>28674.61</v>
      </c>
      <c r="F23" s="105">
        <v>23061.97</v>
      </c>
      <c r="G23" s="104">
        <v>1904.55</v>
      </c>
      <c r="H23" s="105">
        <v>6356.04</v>
      </c>
      <c r="I23" s="118">
        <v>105126.24</v>
      </c>
      <c r="J23" s="105">
        <v>104081.65</v>
      </c>
    </row>
    <row r="24" spans="1:14" s="17" customFormat="1" ht="13.5">
      <c r="A24" s="108"/>
      <c r="B24" s="109" t="s">
        <v>32</v>
      </c>
      <c r="C24" s="110">
        <v>114647.63</v>
      </c>
      <c r="D24" s="111">
        <v>113493.38</v>
      </c>
      <c r="E24" s="110">
        <v>46819.49</v>
      </c>
      <c r="F24" s="111">
        <v>37363.17</v>
      </c>
      <c r="G24" s="110">
        <v>6428.38</v>
      </c>
      <c r="H24" s="111">
        <v>16236.55</v>
      </c>
      <c r="I24" s="123">
        <v>167895.5</v>
      </c>
      <c r="J24" s="111">
        <v>167093.1</v>
      </c>
    </row>
    <row r="25" spans="1:14" ht="13.5">
      <c r="J25" s="89" t="s">
        <v>53</v>
      </c>
    </row>
    <row r="26" spans="1:14">
      <c r="E26"/>
      <c r="F26"/>
      <c r="G26"/>
      <c r="H26"/>
      <c r="I26" s="5"/>
      <c r="J26" s="112"/>
      <c r="K26" s="372"/>
      <c r="L26" s="374" t="s">
        <v>63</v>
      </c>
      <c r="M26" s="372" t="s">
        <v>2</v>
      </c>
      <c r="N26" s="372" t="s">
        <v>64</v>
      </c>
    </row>
    <row r="27" spans="1:14">
      <c r="E27"/>
      <c r="F27"/>
      <c r="G27"/>
      <c r="H27"/>
      <c r="I27" s="5"/>
      <c r="J27" s="112"/>
      <c r="K27" s="375">
        <v>2010</v>
      </c>
      <c r="L27" s="376">
        <v>0.73200878348783405</v>
      </c>
      <c r="M27" s="377">
        <v>0.42010009360963901</v>
      </c>
      <c r="N27" s="377">
        <v>0.37467582105791403</v>
      </c>
    </row>
    <row r="28" spans="1:14">
      <c r="E28"/>
      <c r="F28"/>
      <c r="G28"/>
      <c r="H28"/>
      <c r="I28" s="5"/>
      <c r="J28" s="112"/>
      <c r="K28" s="378">
        <v>2020</v>
      </c>
      <c r="L28" s="376">
        <v>0.71313742336769503</v>
      </c>
      <c r="M28" s="379">
        <v>0.57858874452911702</v>
      </c>
      <c r="N28" s="379">
        <v>0.49427595120482998</v>
      </c>
    </row>
    <row r="29" spans="1:14">
      <c r="A29"/>
      <c r="B29"/>
      <c r="C29"/>
      <c r="D29"/>
      <c r="E29"/>
      <c r="F29"/>
      <c r="G29"/>
      <c r="H29"/>
      <c r="I29" s="5"/>
      <c r="J29" s="112"/>
      <c r="K29" s="112"/>
    </row>
    <row r="30" spans="1:14" ht="18">
      <c r="A30"/>
      <c r="B30" s="124"/>
      <c r="C30"/>
      <c r="D30"/>
      <c r="E30"/>
      <c r="F30"/>
      <c r="G30"/>
      <c r="H30"/>
      <c r="I30" s="5"/>
      <c r="J30" s="112"/>
      <c r="K30" s="112"/>
    </row>
    <row r="31" spans="1:14">
      <c r="A31"/>
      <c r="B31"/>
      <c r="C31"/>
      <c r="D31"/>
      <c r="E31"/>
      <c r="F31"/>
      <c r="G31"/>
      <c r="H31"/>
      <c r="I31" s="5"/>
      <c r="J31" s="112"/>
      <c r="K31" s="112"/>
    </row>
    <row r="32" spans="1:14">
      <c r="A32"/>
      <c r="B32"/>
      <c r="C32"/>
      <c r="D32"/>
      <c r="E32"/>
      <c r="F32"/>
      <c r="G32"/>
      <c r="H32"/>
      <c r="I32" s="5"/>
      <c r="J32" s="112"/>
      <c r="K32" s="112"/>
    </row>
    <row r="33" spans="1:11">
      <c r="A33"/>
      <c r="B33"/>
      <c r="C33"/>
      <c r="D33"/>
      <c r="E33"/>
      <c r="F33"/>
      <c r="G33"/>
      <c r="H33"/>
      <c r="I33" s="5"/>
      <c r="J33" s="112"/>
      <c r="K33" s="112"/>
    </row>
    <row r="34" spans="1:11">
      <c r="A34"/>
      <c r="B34"/>
      <c r="C34"/>
      <c r="D34"/>
      <c r="E34"/>
      <c r="F34"/>
      <c r="G34"/>
      <c r="H34"/>
      <c r="I34" s="5"/>
      <c r="J34" s="112"/>
      <c r="K34" s="112"/>
    </row>
    <row r="35" spans="1:11">
      <c r="A35"/>
      <c r="B35"/>
      <c r="C35"/>
      <c r="D35"/>
      <c r="E35"/>
      <c r="F35"/>
      <c r="G35"/>
      <c r="H35"/>
      <c r="I35" s="5"/>
      <c r="J35" s="112"/>
      <c r="K35" s="112"/>
    </row>
    <row r="36" spans="1:11">
      <c r="A36"/>
      <c r="B36"/>
      <c r="C36"/>
      <c r="D36"/>
      <c r="E36"/>
      <c r="F36"/>
      <c r="G36"/>
      <c r="H36"/>
      <c r="I36" s="5"/>
      <c r="J36" s="112"/>
      <c r="K36" s="112"/>
    </row>
    <row r="37" spans="1:11">
      <c r="A37"/>
      <c r="B37"/>
      <c r="C37"/>
      <c r="D37"/>
      <c r="E37"/>
      <c r="F37"/>
      <c r="G37"/>
      <c r="H37"/>
      <c r="I37" s="5"/>
      <c r="J37" s="112"/>
      <c r="K37" s="112"/>
    </row>
    <row r="38" spans="1:11">
      <c r="A38"/>
      <c r="B38"/>
      <c r="C38"/>
      <c r="D38"/>
      <c r="E38"/>
      <c r="F38"/>
      <c r="G38"/>
      <c r="H38"/>
      <c r="I38" s="5"/>
      <c r="J38" s="112"/>
      <c r="K38" s="112"/>
    </row>
    <row r="39" spans="1:11">
      <c r="A39"/>
      <c r="B39"/>
      <c r="C39"/>
      <c r="D39"/>
      <c r="E39"/>
      <c r="F39"/>
      <c r="G39"/>
      <c r="H39"/>
      <c r="I39" s="5"/>
      <c r="J39" s="112"/>
      <c r="K39" s="112"/>
    </row>
    <row r="40" spans="1:11">
      <c r="A40"/>
      <c r="B40"/>
      <c r="C40"/>
      <c r="D40"/>
      <c r="E40"/>
      <c r="F40"/>
      <c r="G40"/>
      <c r="H40"/>
      <c r="I40" s="5"/>
      <c r="J40" s="112"/>
      <c r="K40" s="112"/>
    </row>
    <row r="41" spans="1:11">
      <c r="A41"/>
      <c r="B41"/>
      <c r="C41"/>
      <c r="D41"/>
      <c r="E41"/>
      <c r="F41"/>
      <c r="G41"/>
      <c r="H41"/>
      <c r="I41" s="5"/>
      <c r="J41" s="112"/>
      <c r="K41" s="112"/>
    </row>
    <row r="42" spans="1:11">
      <c r="A42"/>
      <c r="B42"/>
      <c r="C42"/>
      <c r="D42"/>
      <c r="E42"/>
      <c r="F42"/>
      <c r="G42"/>
      <c r="H42"/>
      <c r="I42" s="5"/>
      <c r="J42" s="112"/>
      <c r="K42" s="112"/>
    </row>
    <row r="43" spans="1:11">
      <c r="A43"/>
      <c r="B43"/>
      <c r="C43"/>
      <c r="D43"/>
      <c r="E43"/>
      <c r="F43"/>
      <c r="G43"/>
      <c r="H43"/>
      <c r="I43" s="5"/>
      <c r="J43" s="112"/>
      <c r="K43" s="112"/>
    </row>
    <row r="44" spans="1:11">
      <c r="A44"/>
      <c r="B44"/>
      <c r="C44"/>
      <c r="D44"/>
      <c r="E44"/>
      <c r="F44"/>
      <c r="G44"/>
      <c r="H44"/>
      <c r="I44" s="5"/>
      <c r="J44" s="112"/>
      <c r="K44" s="112"/>
    </row>
    <row r="45" spans="1:11">
      <c r="A45"/>
      <c r="B45"/>
      <c r="C45"/>
      <c r="D45"/>
      <c r="E45"/>
      <c r="F45"/>
      <c r="G45"/>
      <c r="H45"/>
      <c r="I45" s="5"/>
      <c r="J45"/>
      <c r="K45"/>
    </row>
    <row r="46" spans="1:11">
      <c r="H46"/>
      <c r="I46"/>
      <c r="J46"/>
      <c r="K46"/>
    </row>
    <row r="47" spans="1:11">
      <c r="H47"/>
      <c r="I47"/>
      <c r="J47"/>
      <c r="K47"/>
    </row>
    <row r="48" spans="1:11">
      <c r="H48"/>
      <c r="I48"/>
      <c r="J48"/>
      <c r="K48"/>
    </row>
    <row r="49" spans="8:11">
      <c r="H49"/>
      <c r="I49"/>
      <c r="J49"/>
      <c r="K49"/>
    </row>
    <row r="50" spans="8:11">
      <c r="H50"/>
      <c r="I50"/>
      <c r="J50"/>
      <c r="K50"/>
    </row>
  </sheetData>
  <mergeCells count="4">
    <mergeCell ref="C1:D1"/>
    <mergeCell ref="E1:F1"/>
    <mergeCell ref="G1:H1"/>
    <mergeCell ref="I1:J1"/>
  </mergeCells>
  <pageMargins left="0.11811023622047244" right="0.11811023622047244" top="0.15748031496062992" bottom="0.11811023622047244" header="0.15748031496062992" footer="0.11811023622047244"/>
  <pageSetup paperSize="9" fitToWidth="0" fitToHeight="0" pageOrder="overThenDown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A13" workbookViewId="0">
      <selection activeCell="K48" sqref="K48"/>
    </sheetView>
  </sheetViews>
  <sheetFormatPr baseColWidth="10" defaultRowHeight="12.75"/>
  <cols>
    <col min="1" max="1" width="6" customWidth="1"/>
    <col min="2" max="2" width="27.140625" customWidth="1"/>
    <col min="3" max="10" width="9.140625" style="113" customWidth="1"/>
    <col min="11" max="12" width="8" style="148" customWidth="1"/>
    <col min="13" max="13" width="7" customWidth="1"/>
    <col min="14" max="14" width="14.5703125" customWidth="1"/>
  </cols>
  <sheetData>
    <row r="1" spans="1:12">
      <c r="A1" s="90"/>
      <c r="B1" s="125" t="s">
        <v>65</v>
      </c>
      <c r="C1" s="438" t="s">
        <v>66</v>
      </c>
      <c r="D1" s="438"/>
      <c r="E1" s="438" t="s">
        <v>67</v>
      </c>
      <c r="F1" s="438"/>
      <c r="G1" s="438" t="s">
        <v>68</v>
      </c>
      <c r="H1" s="438"/>
      <c r="I1" s="438" t="s">
        <v>69</v>
      </c>
      <c r="J1" s="438"/>
      <c r="K1" s="439" t="s">
        <v>42</v>
      </c>
      <c r="L1" s="439"/>
    </row>
    <row r="2" spans="1:12" ht="13.5">
      <c r="A2" s="92" t="s">
        <v>44</v>
      </c>
      <c r="B2" s="126" t="s">
        <v>45</v>
      </c>
      <c r="C2" s="61">
        <v>2010</v>
      </c>
      <c r="D2" s="62">
        <v>2020</v>
      </c>
      <c r="E2" s="61">
        <v>2010</v>
      </c>
      <c r="F2" s="62">
        <v>2020</v>
      </c>
      <c r="G2" s="61">
        <v>2010</v>
      </c>
      <c r="H2" s="62">
        <v>2020</v>
      </c>
      <c r="I2" s="61">
        <v>2010</v>
      </c>
      <c r="J2" s="62">
        <v>2020</v>
      </c>
      <c r="K2" s="127">
        <v>2010</v>
      </c>
      <c r="L2" s="64">
        <v>2020</v>
      </c>
    </row>
    <row r="3" spans="1:12">
      <c r="A3" s="46" t="s">
        <v>10</v>
      </c>
      <c r="B3" s="129" t="s">
        <v>11</v>
      </c>
      <c r="C3" s="130">
        <v>34</v>
      </c>
      <c r="D3" s="131">
        <v>39</v>
      </c>
      <c r="E3" s="130">
        <v>41</v>
      </c>
      <c r="F3" s="131">
        <v>41</v>
      </c>
      <c r="G3" s="130">
        <v>38</v>
      </c>
      <c r="H3" s="131">
        <v>40</v>
      </c>
      <c r="I3" s="130">
        <v>24</v>
      </c>
      <c r="J3" s="131">
        <v>33</v>
      </c>
      <c r="K3" s="132">
        <v>137</v>
      </c>
      <c r="L3" s="133">
        <v>153</v>
      </c>
    </row>
    <row r="4" spans="1:12">
      <c r="A4" s="46" t="s">
        <v>10</v>
      </c>
      <c r="B4" s="129" t="s">
        <v>12</v>
      </c>
      <c r="C4" s="135">
        <v>20</v>
      </c>
      <c r="D4" s="136">
        <v>31</v>
      </c>
      <c r="E4" s="135">
        <v>33</v>
      </c>
      <c r="F4" s="136">
        <v>18</v>
      </c>
      <c r="G4" s="135">
        <v>28</v>
      </c>
      <c r="H4" s="136">
        <v>41</v>
      </c>
      <c r="I4" s="135">
        <v>19</v>
      </c>
      <c r="J4" s="136">
        <v>23</v>
      </c>
      <c r="K4" s="137">
        <v>100</v>
      </c>
      <c r="L4" s="138">
        <v>113</v>
      </c>
    </row>
    <row r="5" spans="1:12">
      <c r="A5" s="46" t="s">
        <v>10</v>
      </c>
      <c r="B5" s="129" t="s">
        <v>14</v>
      </c>
      <c r="C5" s="135">
        <v>10</v>
      </c>
      <c r="D5" s="136">
        <v>15</v>
      </c>
      <c r="E5" s="135">
        <v>20</v>
      </c>
      <c r="F5" s="136">
        <v>18</v>
      </c>
      <c r="G5" s="135">
        <v>30</v>
      </c>
      <c r="H5" s="136">
        <v>22</v>
      </c>
      <c r="I5" s="135">
        <v>18</v>
      </c>
      <c r="J5" s="136">
        <v>25</v>
      </c>
      <c r="K5" s="137">
        <v>78</v>
      </c>
      <c r="L5" s="138">
        <v>80</v>
      </c>
    </row>
    <row r="6" spans="1:12">
      <c r="A6" s="46" t="s">
        <v>10</v>
      </c>
      <c r="B6" s="129" t="s">
        <v>15</v>
      </c>
      <c r="C6" s="135">
        <v>32</v>
      </c>
      <c r="D6" s="136">
        <v>37</v>
      </c>
      <c r="E6" s="135">
        <v>54</v>
      </c>
      <c r="F6" s="136">
        <v>47</v>
      </c>
      <c r="G6" s="135">
        <v>60</v>
      </c>
      <c r="H6" s="136">
        <v>53</v>
      </c>
      <c r="I6" s="135">
        <v>29</v>
      </c>
      <c r="J6" s="136">
        <v>40</v>
      </c>
      <c r="K6" s="137">
        <v>175</v>
      </c>
      <c r="L6" s="138">
        <v>177</v>
      </c>
    </row>
    <row r="7" spans="1:12">
      <c r="A7" s="46" t="s">
        <v>10</v>
      </c>
      <c r="B7" s="129" t="s">
        <v>16</v>
      </c>
      <c r="C7" s="135">
        <v>35</v>
      </c>
      <c r="D7" s="136">
        <v>35</v>
      </c>
      <c r="E7" s="135">
        <v>47</v>
      </c>
      <c r="F7" s="136">
        <v>38</v>
      </c>
      <c r="G7" s="135">
        <v>55</v>
      </c>
      <c r="H7" s="136">
        <v>47</v>
      </c>
      <c r="I7" s="135">
        <v>27</v>
      </c>
      <c r="J7" s="136">
        <v>49</v>
      </c>
      <c r="K7" s="137">
        <v>164</v>
      </c>
      <c r="L7" s="138">
        <v>169</v>
      </c>
    </row>
    <row r="8" spans="1:12">
      <c r="A8" s="46" t="s">
        <v>10</v>
      </c>
      <c r="B8" s="129" t="s">
        <v>17</v>
      </c>
      <c r="C8" s="135">
        <v>25</v>
      </c>
      <c r="D8" s="136">
        <v>31</v>
      </c>
      <c r="E8" s="135">
        <v>63</v>
      </c>
      <c r="F8" s="136">
        <v>25</v>
      </c>
      <c r="G8" s="135">
        <v>68</v>
      </c>
      <c r="H8" s="136">
        <v>61</v>
      </c>
      <c r="I8" s="135">
        <v>50</v>
      </c>
      <c r="J8" s="136">
        <v>51</v>
      </c>
      <c r="K8" s="137">
        <v>206</v>
      </c>
      <c r="L8" s="138">
        <v>168</v>
      </c>
    </row>
    <row r="9" spans="1:12">
      <c r="A9" s="46" t="s">
        <v>10</v>
      </c>
      <c r="B9" s="129" t="s">
        <v>18</v>
      </c>
      <c r="C9" s="135">
        <v>48</v>
      </c>
      <c r="D9" s="136">
        <v>66</v>
      </c>
      <c r="E9" s="135">
        <v>60</v>
      </c>
      <c r="F9" s="136">
        <v>45</v>
      </c>
      <c r="G9" s="135">
        <v>60</v>
      </c>
      <c r="H9" s="136">
        <v>55</v>
      </c>
      <c r="I9" s="135">
        <v>27</v>
      </c>
      <c r="J9" s="136">
        <v>42</v>
      </c>
      <c r="K9" s="137">
        <v>195</v>
      </c>
      <c r="L9" s="138">
        <v>208</v>
      </c>
    </row>
    <row r="10" spans="1:12" ht="13.5">
      <c r="A10" s="103"/>
      <c r="B10" s="140" t="s">
        <v>10</v>
      </c>
      <c r="C10" s="104">
        <f t="shared" ref="C10:L10" si="0">SUM(C3:C9)</f>
        <v>204</v>
      </c>
      <c r="D10" s="105">
        <f t="shared" si="0"/>
        <v>254</v>
      </c>
      <c r="E10" s="104">
        <f t="shared" si="0"/>
        <v>318</v>
      </c>
      <c r="F10" s="105">
        <f t="shared" si="0"/>
        <v>232</v>
      </c>
      <c r="G10" s="104">
        <f t="shared" si="0"/>
        <v>339</v>
      </c>
      <c r="H10" s="105">
        <f t="shared" si="0"/>
        <v>319</v>
      </c>
      <c r="I10" s="104">
        <f t="shared" si="0"/>
        <v>194</v>
      </c>
      <c r="J10" s="105">
        <f t="shared" si="0"/>
        <v>263</v>
      </c>
      <c r="K10" s="104">
        <f t="shared" si="0"/>
        <v>1055</v>
      </c>
      <c r="L10" s="105">
        <f t="shared" si="0"/>
        <v>1068</v>
      </c>
    </row>
    <row r="11" spans="1:12" ht="15">
      <c r="A11" s="46" t="s">
        <v>19</v>
      </c>
      <c r="B11" s="129" t="s">
        <v>20</v>
      </c>
      <c r="C11" s="141" t="s">
        <v>13</v>
      </c>
      <c r="D11" s="42" t="s">
        <v>13</v>
      </c>
      <c r="E11" s="130">
        <v>5</v>
      </c>
      <c r="F11" s="42" t="s">
        <v>13</v>
      </c>
      <c r="G11" s="141" t="s">
        <v>13</v>
      </c>
      <c r="H11" s="131">
        <v>5</v>
      </c>
      <c r="I11" s="130">
        <v>6</v>
      </c>
      <c r="J11" s="131">
        <v>7</v>
      </c>
      <c r="K11" s="132">
        <v>16</v>
      </c>
      <c r="L11" s="133">
        <v>17</v>
      </c>
    </row>
    <row r="12" spans="1:12">
      <c r="A12" s="46" t="s">
        <v>19</v>
      </c>
      <c r="B12" s="129" t="s">
        <v>21</v>
      </c>
      <c r="C12" s="135">
        <v>39</v>
      </c>
      <c r="D12" s="136">
        <v>63</v>
      </c>
      <c r="E12" s="135">
        <v>49</v>
      </c>
      <c r="F12" s="136">
        <v>47</v>
      </c>
      <c r="G12" s="135">
        <v>57</v>
      </c>
      <c r="H12" s="136">
        <v>56</v>
      </c>
      <c r="I12" s="135">
        <v>24</v>
      </c>
      <c r="J12" s="136">
        <v>34</v>
      </c>
      <c r="K12" s="137">
        <v>169</v>
      </c>
      <c r="L12" s="138">
        <v>200</v>
      </c>
    </row>
    <row r="13" spans="1:12">
      <c r="A13" s="46" t="s">
        <v>19</v>
      </c>
      <c r="B13" s="129" t="s">
        <v>22</v>
      </c>
      <c r="C13" s="135">
        <v>22</v>
      </c>
      <c r="D13" s="136">
        <v>54</v>
      </c>
      <c r="E13" s="135">
        <v>68</v>
      </c>
      <c r="F13" s="136">
        <v>32</v>
      </c>
      <c r="G13" s="135">
        <v>66</v>
      </c>
      <c r="H13" s="136">
        <v>72</v>
      </c>
      <c r="I13" s="135">
        <v>43</v>
      </c>
      <c r="J13" s="136">
        <v>54</v>
      </c>
      <c r="K13" s="137">
        <v>199</v>
      </c>
      <c r="L13" s="138">
        <v>212</v>
      </c>
    </row>
    <row r="14" spans="1:12">
      <c r="A14" s="46" t="s">
        <v>19</v>
      </c>
      <c r="B14" s="129" t="s">
        <v>23</v>
      </c>
      <c r="C14" s="135">
        <v>41</v>
      </c>
      <c r="D14" s="136">
        <v>56</v>
      </c>
      <c r="E14" s="135">
        <v>61</v>
      </c>
      <c r="F14" s="136">
        <v>47</v>
      </c>
      <c r="G14" s="135">
        <v>60</v>
      </c>
      <c r="H14" s="136">
        <v>61</v>
      </c>
      <c r="I14" s="135">
        <v>41</v>
      </c>
      <c r="J14" s="136">
        <v>39</v>
      </c>
      <c r="K14" s="137">
        <v>203</v>
      </c>
      <c r="L14" s="138">
        <v>203</v>
      </c>
    </row>
    <row r="15" spans="1:12">
      <c r="A15" s="46" t="s">
        <v>19</v>
      </c>
      <c r="B15" s="129" t="s">
        <v>24</v>
      </c>
      <c r="C15" s="135">
        <v>52</v>
      </c>
      <c r="D15" s="136">
        <v>60</v>
      </c>
      <c r="E15" s="135">
        <v>86</v>
      </c>
      <c r="F15" s="136">
        <v>65</v>
      </c>
      <c r="G15" s="135">
        <v>93</v>
      </c>
      <c r="H15" s="136">
        <v>103</v>
      </c>
      <c r="I15" s="135">
        <v>90</v>
      </c>
      <c r="J15" s="136">
        <v>91</v>
      </c>
      <c r="K15" s="137">
        <v>321</v>
      </c>
      <c r="L15" s="138">
        <v>319</v>
      </c>
    </row>
    <row r="16" spans="1:12">
      <c r="A16" s="46" t="s">
        <v>19</v>
      </c>
      <c r="B16" s="129" t="s">
        <v>25</v>
      </c>
      <c r="C16" s="135">
        <v>48</v>
      </c>
      <c r="D16" s="136">
        <v>70</v>
      </c>
      <c r="E16" s="135">
        <v>67</v>
      </c>
      <c r="F16" s="136">
        <v>44</v>
      </c>
      <c r="G16" s="135">
        <v>68</v>
      </c>
      <c r="H16" s="136">
        <v>65</v>
      </c>
      <c r="I16" s="135">
        <v>37</v>
      </c>
      <c r="J16" s="136">
        <v>48</v>
      </c>
      <c r="K16" s="137">
        <v>220</v>
      </c>
      <c r="L16" s="138">
        <v>227</v>
      </c>
    </row>
    <row r="17" spans="1:14">
      <c r="A17" s="46" t="s">
        <v>19</v>
      </c>
      <c r="B17" s="129" t="s">
        <v>26</v>
      </c>
      <c r="C17" s="135">
        <v>23</v>
      </c>
      <c r="D17" s="136">
        <v>34</v>
      </c>
      <c r="E17" s="135">
        <v>44</v>
      </c>
      <c r="F17" s="136">
        <v>31</v>
      </c>
      <c r="G17" s="135">
        <v>47</v>
      </c>
      <c r="H17" s="136">
        <v>41</v>
      </c>
      <c r="I17" s="135">
        <v>37</v>
      </c>
      <c r="J17" s="136">
        <v>52</v>
      </c>
      <c r="K17" s="137">
        <v>151</v>
      </c>
      <c r="L17" s="138">
        <v>158</v>
      </c>
    </row>
    <row r="18" spans="1:14">
      <c r="A18" s="46" t="s">
        <v>19</v>
      </c>
      <c r="B18" s="129" t="s">
        <v>27</v>
      </c>
      <c r="C18" s="135">
        <v>30</v>
      </c>
      <c r="D18" s="136">
        <v>32</v>
      </c>
      <c r="E18" s="135">
        <v>41</v>
      </c>
      <c r="F18" s="136">
        <v>29</v>
      </c>
      <c r="G18" s="135">
        <v>39</v>
      </c>
      <c r="H18" s="136">
        <v>43</v>
      </c>
      <c r="I18" s="135">
        <v>21</v>
      </c>
      <c r="J18" s="136">
        <v>26</v>
      </c>
      <c r="K18" s="137">
        <v>131</v>
      </c>
      <c r="L18" s="138">
        <v>130</v>
      </c>
    </row>
    <row r="19" spans="1:14" ht="15">
      <c r="A19" s="46" t="s">
        <v>19</v>
      </c>
      <c r="B19" s="129" t="s">
        <v>28</v>
      </c>
      <c r="C19" s="142" t="s">
        <v>13</v>
      </c>
      <c r="D19" s="42" t="s">
        <v>13</v>
      </c>
      <c r="E19" s="135">
        <v>17</v>
      </c>
      <c r="F19" s="42" t="s">
        <v>13</v>
      </c>
      <c r="G19" s="142" t="s">
        <v>13</v>
      </c>
      <c r="H19" s="136">
        <v>15</v>
      </c>
      <c r="I19" s="135">
        <v>8</v>
      </c>
      <c r="J19" s="136">
        <v>8</v>
      </c>
      <c r="K19" s="137">
        <v>51</v>
      </c>
      <c r="L19" s="138">
        <v>67</v>
      </c>
    </row>
    <row r="20" spans="1:14">
      <c r="A20" s="46" t="s">
        <v>19</v>
      </c>
      <c r="B20" s="129" t="s">
        <v>29</v>
      </c>
      <c r="C20" s="135">
        <v>17</v>
      </c>
      <c r="D20" s="136">
        <v>25</v>
      </c>
      <c r="E20" s="135">
        <v>22</v>
      </c>
      <c r="F20" s="136">
        <v>24</v>
      </c>
      <c r="G20" s="135">
        <v>23</v>
      </c>
      <c r="H20" s="136">
        <v>19</v>
      </c>
      <c r="I20" s="135">
        <v>9</v>
      </c>
      <c r="J20" s="136">
        <v>11</v>
      </c>
      <c r="K20" s="137">
        <v>71</v>
      </c>
      <c r="L20" s="138">
        <v>79</v>
      </c>
    </row>
    <row r="21" spans="1:14">
      <c r="A21" s="46" t="s">
        <v>19</v>
      </c>
      <c r="B21" s="129" t="s">
        <v>30</v>
      </c>
      <c r="C21" s="135">
        <v>37</v>
      </c>
      <c r="D21" s="136">
        <v>40</v>
      </c>
      <c r="E21" s="135">
        <v>45</v>
      </c>
      <c r="F21" s="136">
        <v>51</v>
      </c>
      <c r="G21" s="135">
        <v>40</v>
      </c>
      <c r="H21" s="136">
        <v>43</v>
      </c>
      <c r="I21" s="135">
        <v>31</v>
      </c>
      <c r="J21" s="136">
        <v>33</v>
      </c>
      <c r="K21" s="137">
        <v>153</v>
      </c>
      <c r="L21" s="138">
        <v>167</v>
      </c>
    </row>
    <row r="22" spans="1:14">
      <c r="A22" s="46" t="s">
        <v>19</v>
      </c>
      <c r="B22" s="129" t="s">
        <v>31</v>
      </c>
      <c r="C22" s="135">
        <v>63</v>
      </c>
      <c r="D22" s="143">
        <v>69</v>
      </c>
      <c r="E22" s="135">
        <v>93</v>
      </c>
      <c r="F22" s="143">
        <v>61</v>
      </c>
      <c r="G22" s="135">
        <v>79</v>
      </c>
      <c r="H22" s="143">
        <v>88</v>
      </c>
      <c r="I22" s="135">
        <v>45</v>
      </c>
      <c r="J22" s="143">
        <v>55</v>
      </c>
      <c r="K22" s="137">
        <v>280</v>
      </c>
      <c r="L22" s="138">
        <f>D22+F22+H22+J22</f>
        <v>273</v>
      </c>
    </row>
    <row r="23" spans="1:14" ht="13.5">
      <c r="A23" s="107"/>
      <c r="B23" s="140" t="s">
        <v>19</v>
      </c>
      <c r="C23" s="144">
        <v>385</v>
      </c>
      <c r="D23" s="144">
        <v>529</v>
      </c>
      <c r="E23" s="145">
        <v>598</v>
      </c>
      <c r="F23" s="146">
        <v>454</v>
      </c>
      <c r="G23" s="144">
        <v>590</v>
      </c>
      <c r="H23" s="144">
        <v>611</v>
      </c>
      <c r="I23" s="145">
        <v>392</v>
      </c>
      <c r="J23" s="146">
        <v>458</v>
      </c>
      <c r="K23" s="144">
        <v>1965</v>
      </c>
      <c r="L23" s="146">
        <v>2052</v>
      </c>
    </row>
    <row r="24" spans="1:14" ht="13.5">
      <c r="A24" s="108"/>
      <c r="B24" s="147" t="s">
        <v>32</v>
      </c>
      <c r="C24" s="110">
        <v>589</v>
      </c>
      <c r="D24" s="123">
        <v>783</v>
      </c>
      <c r="E24" s="123">
        <v>916</v>
      </c>
      <c r="F24" s="123">
        <v>686</v>
      </c>
      <c r="G24" s="123">
        <v>929</v>
      </c>
      <c r="H24" s="123">
        <v>930</v>
      </c>
      <c r="I24" s="123">
        <v>586</v>
      </c>
      <c r="J24" s="123">
        <v>721</v>
      </c>
      <c r="K24" s="123">
        <v>3020</v>
      </c>
      <c r="L24" s="111">
        <v>3120</v>
      </c>
    </row>
    <row r="26" spans="1:14">
      <c r="J26" s="372"/>
      <c r="K26" s="373" t="s">
        <v>156</v>
      </c>
      <c r="L26" s="373" t="s">
        <v>157</v>
      </c>
      <c r="M26" s="373" t="s">
        <v>156</v>
      </c>
      <c r="N26" s="429" t="s">
        <v>157</v>
      </c>
    </row>
    <row r="27" spans="1:14">
      <c r="J27" s="372" t="s">
        <v>171</v>
      </c>
      <c r="K27" s="373" t="s">
        <v>153</v>
      </c>
      <c r="L27" s="373" t="s">
        <v>153</v>
      </c>
      <c r="M27" s="373" t="s">
        <v>154</v>
      </c>
      <c r="N27" s="429" t="s">
        <v>154</v>
      </c>
    </row>
    <row r="28" spans="1:14" ht="13.5">
      <c r="J28" s="430" t="s">
        <v>158</v>
      </c>
      <c r="K28" s="372">
        <v>31</v>
      </c>
      <c r="L28" s="372">
        <v>-3</v>
      </c>
      <c r="M28" s="372">
        <v>45</v>
      </c>
      <c r="N28" s="429">
        <v>-8</v>
      </c>
    </row>
    <row r="29" spans="1:14" ht="13.5">
      <c r="J29" s="430" t="s">
        <v>159</v>
      </c>
      <c r="K29" s="372">
        <v>64</v>
      </c>
      <c r="L29" s="372">
        <v>-14</v>
      </c>
      <c r="M29" s="372">
        <v>135</v>
      </c>
      <c r="N29" s="429">
        <v>-30</v>
      </c>
    </row>
    <row r="30" spans="1:14" ht="13.5">
      <c r="J30" s="430" t="s">
        <v>160</v>
      </c>
      <c r="K30" s="372">
        <v>119</v>
      </c>
      <c r="L30" s="372">
        <v>-34</v>
      </c>
      <c r="M30" s="372">
        <v>159</v>
      </c>
      <c r="N30" s="429">
        <v>-71</v>
      </c>
    </row>
    <row r="31" spans="1:14" ht="13.5">
      <c r="J31" s="430" t="s">
        <v>161</v>
      </c>
      <c r="K31" s="372">
        <v>193</v>
      </c>
      <c r="L31" s="372">
        <v>-60</v>
      </c>
      <c r="M31" s="372">
        <v>186</v>
      </c>
      <c r="N31" s="429">
        <v>-74</v>
      </c>
    </row>
    <row r="32" spans="1:14" ht="13.5">
      <c r="J32" s="430" t="s">
        <v>162</v>
      </c>
      <c r="K32" s="372">
        <v>293</v>
      </c>
      <c r="L32" s="372">
        <v>-104</v>
      </c>
      <c r="M32" s="372">
        <v>219</v>
      </c>
      <c r="N32" s="429">
        <v>-97</v>
      </c>
    </row>
    <row r="33" spans="10:14" ht="13.5">
      <c r="J33" s="430" t="s">
        <v>163</v>
      </c>
      <c r="K33" s="372">
        <v>361</v>
      </c>
      <c r="L33" s="372">
        <v>-117</v>
      </c>
      <c r="M33" s="372">
        <v>251</v>
      </c>
      <c r="N33" s="429">
        <v>-101</v>
      </c>
    </row>
    <row r="34" spans="10:14" ht="13.5">
      <c r="J34" s="430" t="s">
        <v>164</v>
      </c>
      <c r="K34" s="372">
        <v>371</v>
      </c>
      <c r="L34" s="372">
        <v>-108</v>
      </c>
      <c r="M34" s="372">
        <v>329</v>
      </c>
      <c r="N34" s="429">
        <v>-119</v>
      </c>
    </row>
    <row r="35" spans="10:14" ht="13.5">
      <c r="J35" s="430" t="s">
        <v>165</v>
      </c>
      <c r="K35" s="372">
        <v>354</v>
      </c>
      <c r="L35" s="372">
        <v>-100</v>
      </c>
      <c r="M35" s="372">
        <v>360</v>
      </c>
      <c r="N35" s="429">
        <v>-118</v>
      </c>
    </row>
    <row r="36" spans="10:14" ht="13.5">
      <c r="J36" s="430" t="s">
        <v>166</v>
      </c>
      <c r="K36" s="372">
        <v>253</v>
      </c>
      <c r="L36" s="372">
        <v>-89</v>
      </c>
      <c r="M36" s="372">
        <v>304</v>
      </c>
      <c r="N36" s="429">
        <v>-101</v>
      </c>
    </row>
    <row r="37" spans="10:14" ht="13.5">
      <c r="J37" s="430" t="s">
        <v>167</v>
      </c>
      <c r="K37" s="372">
        <v>116</v>
      </c>
      <c r="L37" s="372">
        <v>-32</v>
      </c>
      <c r="M37" s="372">
        <v>158</v>
      </c>
      <c r="N37" s="429">
        <v>-56</v>
      </c>
    </row>
    <row r="38" spans="10:14" ht="13.5">
      <c r="J38" s="430" t="s">
        <v>168</v>
      </c>
      <c r="K38" s="372">
        <v>74</v>
      </c>
      <c r="L38" s="372">
        <v>-13</v>
      </c>
      <c r="M38" s="372">
        <v>89</v>
      </c>
      <c r="N38" s="429">
        <v>-31</v>
      </c>
    </row>
    <row r="39" spans="10:14" ht="13.5">
      <c r="J39" s="430" t="s">
        <v>169</v>
      </c>
      <c r="K39" s="372">
        <v>43</v>
      </c>
      <c r="L39" s="372">
        <v>-15</v>
      </c>
      <c r="M39" s="372">
        <v>45</v>
      </c>
      <c r="N39" s="429">
        <v>-11</v>
      </c>
    </row>
    <row r="40" spans="10:14" ht="13.5">
      <c r="J40" s="430" t="s">
        <v>170</v>
      </c>
      <c r="K40" s="372">
        <v>31</v>
      </c>
      <c r="L40" s="372">
        <v>-11</v>
      </c>
      <c r="M40" s="372">
        <v>19</v>
      </c>
      <c r="N40" s="429">
        <v>-4</v>
      </c>
    </row>
    <row r="42" spans="10:14">
      <c r="M42" s="352"/>
    </row>
  </sheetData>
  <mergeCells count="5">
    <mergeCell ref="C1:D1"/>
    <mergeCell ref="E1:F1"/>
    <mergeCell ref="G1:H1"/>
    <mergeCell ref="I1:J1"/>
    <mergeCell ref="K1:L1"/>
  </mergeCells>
  <pageMargins left="0.11811023622047244" right="0.11811023622047244" top="0.15748031496062992" bottom="0.11811023622047244" header="0.15748031496062992" footer="0.11811023622047244"/>
  <pageSetup paperSize="9" fitToWidth="0" fitToHeight="0" pageOrder="overThenDown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47"/>
  <sheetViews>
    <sheetView workbookViewId="0">
      <selection activeCell="L44" sqref="A1:L44"/>
    </sheetView>
  </sheetViews>
  <sheetFormatPr baseColWidth="10" defaultRowHeight="12.75"/>
  <cols>
    <col min="1" max="1" width="5.140625" style="5" customWidth="1"/>
    <col min="2" max="2" width="27.140625" style="5" customWidth="1"/>
    <col min="3" max="6" width="9.140625" style="353" customWidth="1"/>
    <col min="7" max="8" width="9.140625" style="371" customWidth="1"/>
    <col min="9" max="9" width="12.140625" style="5" customWidth="1"/>
    <col min="10" max="10" width="14.28515625" style="5" customWidth="1"/>
    <col min="11" max="16365" width="12.140625" style="5" customWidth="1"/>
  </cols>
  <sheetData>
    <row r="1" spans="1:8 16366:16381">
      <c r="A1" s="90"/>
      <c r="B1" s="125" t="s">
        <v>70</v>
      </c>
      <c r="C1" s="440" t="s">
        <v>71</v>
      </c>
      <c r="D1" s="440"/>
      <c r="E1" s="440" t="s">
        <v>72</v>
      </c>
      <c r="F1" s="440"/>
      <c r="G1" s="441" t="s">
        <v>42</v>
      </c>
      <c r="H1" s="441"/>
    </row>
    <row r="2" spans="1:8 16366:16381" ht="13.5">
      <c r="A2" s="92" t="s">
        <v>44</v>
      </c>
      <c r="B2" s="150" t="s">
        <v>45</v>
      </c>
      <c r="C2" s="354">
        <v>2010</v>
      </c>
      <c r="D2" s="355">
        <v>2020</v>
      </c>
      <c r="E2" s="354">
        <v>2010</v>
      </c>
      <c r="F2" s="355">
        <v>2020</v>
      </c>
      <c r="G2" s="356">
        <v>2010</v>
      </c>
      <c r="H2" s="357">
        <v>2020</v>
      </c>
    </row>
    <row r="3" spans="1:8 16366:16381" ht="13.5">
      <c r="A3" s="46" t="s">
        <v>10</v>
      </c>
      <c r="B3" s="129" t="s">
        <v>11</v>
      </c>
      <c r="C3" s="358">
        <v>33</v>
      </c>
      <c r="D3" s="359">
        <v>37</v>
      </c>
      <c r="E3" s="358">
        <v>104</v>
      </c>
      <c r="F3" s="359">
        <v>116</v>
      </c>
      <c r="G3" s="360">
        <f t="shared" ref="G3:G24" si="0">C3+E3</f>
        <v>137</v>
      </c>
      <c r="H3" s="361">
        <f t="shared" ref="H3:H24" si="1">D3+F3</f>
        <v>153</v>
      </c>
    </row>
    <row r="4" spans="1:8 16366:16381" ht="13.5">
      <c r="A4" s="46" t="s">
        <v>10</v>
      </c>
      <c r="B4" s="129" t="s">
        <v>12</v>
      </c>
      <c r="C4" s="362">
        <v>12</v>
      </c>
      <c r="D4" s="363">
        <v>28</v>
      </c>
      <c r="E4" s="362">
        <v>87</v>
      </c>
      <c r="F4" s="363">
        <v>85</v>
      </c>
      <c r="G4" s="364">
        <f t="shared" si="0"/>
        <v>99</v>
      </c>
      <c r="H4" s="365">
        <f t="shared" si="1"/>
        <v>113</v>
      </c>
    </row>
    <row r="5" spans="1:8 16366:16381" ht="13.5">
      <c r="A5" s="46" t="s">
        <v>10</v>
      </c>
      <c r="B5" s="129" t="s">
        <v>14</v>
      </c>
      <c r="C5" s="362">
        <v>11</v>
      </c>
      <c r="D5" s="363">
        <v>14</v>
      </c>
      <c r="E5" s="362">
        <v>64</v>
      </c>
      <c r="F5" s="363">
        <v>66</v>
      </c>
      <c r="G5" s="364">
        <f t="shared" si="0"/>
        <v>75</v>
      </c>
      <c r="H5" s="365">
        <f t="shared" si="1"/>
        <v>80</v>
      </c>
    </row>
    <row r="6" spans="1:8 16366:16381" ht="13.5">
      <c r="A6" s="46" t="s">
        <v>10</v>
      </c>
      <c r="B6" s="129" t="s">
        <v>15</v>
      </c>
      <c r="C6" s="362">
        <v>36</v>
      </c>
      <c r="D6" s="363">
        <v>39</v>
      </c>
      <c r="E6" s="362">
        <v>136</v>
      </c>
      <c r="F6" s="363">
        <v>138</v>
      </c>
      <c r="G6" s="364">
        <f t="shared" si="0"/>
        <v>172</v>
      </c>
      <c r="H6" s="365">
        <f t="shared" si="1"/>
        <v>177</v>
      </c>
    </row>
    <row r="7" spans="1:8 16366:16381" ht="13.5">
      <c r="A7" s="46" t="s">
        <v>10</v>
      </c>
      <c r="B7" s="129" t="s">
        <v>16</v>
      </c>
      <c r="C7" s="362">
        <v>48</v>
      </c>
      <c r="D7" s="363">
        <v>51</v>
      </c>
      <c r="E7" s="362">
        <v>115</v>
      </c>
      <c r="F7" s="363">
        <v>118</v>
      </c>
      <c r="G7" s="364">
        <f t="shared" si="0"/>
        <v>163</v>
      </c>
      <c r="H7" s="365">
        <f t="shared" si="1"/>
        <v>169</v>
      </c>
    </row>
    <row r="8" spans="1:8 16366:16381" ht="13.5">
      <c r="A8" s="46" t="s">
        <v>10</v>
      </c>
      <c r="B8" s="129" t="s">
        <v>17</v>
      </c>
      <c r="C8" s="362">
        <v>42</v>
      </c>
      <c r="D8" s="363">
        <v>41</v>
      </c>
      <c r="E8" s="362">
        <v>164</v>
      </c>
      <c r="F8" s="363">
        <v>127</v>
      </c>
      <c r="G8" s="364">
        <f t="shared" si="0"/>
        <v>206</v>
      </c>
      <c r="H8" s="365">
        <f t="shared" si="1"/>
        <v>168</v>
      </c>
    </row>
    <row r="9" spans="1:8 16366:16381" ht="13.5">
      <c r="A9" s="46" t="s">
        <v>10</v>
      </c>
      <c r="B9" s="129" t="s">
        <v>18</v>
      </c>
      <c r="C9" s="362">
        <v>46</v>
      </c>
      <c r="D9" s="363">
        <v>55</v>
      </c>
      <c r="E9" s="362">
        <v>146</v>
      </c>
      <c r="F9" s="363">
        <v>153</v>
      </c>
      <c r="G9" s="364">
        <f t="shared" si="0"/>
        <v>192</v>
      </c>
      <c r="H9" s="365">
        <f t="shared" si="1"/>
        <v>208</v>
      </c>
    </row>
    <row r="10" spans="1:8 16366:16381" s="119" customFormat="1" ht="13.5">
      <c r="A10" s="103"/>
      <c r="B10" s="140" t="s">
        <v>10</v>
      </c>
      <c r="C10" s="366">
        <f>SUM(C3:C9)</f>
        <v>228</v>
      </c>
      <c r="D10" s="367">
        <f>SUM(D3:D9)</f>
        <v>265</v>
      </c>
      <c r="E10" s="366">
        <f>SUM(E3:E9)</f>
        <v>816</v>
      </c>
      <c r="F10" s="367">
        <f>SUM(F3:F9)</f>
        <v>803</v>
      </c>
      <c r="G10" s="368">
        <f t="shared" si="0"/>
        <v>1044</v>
      </c>
      <c r="H10" s="369">
        <f t="shared" si="1"/>
        <v>1068</v>
      </c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</row>
    <row r="11" spans="1:8 16366:16381" ht="13.5">
      <c r="A11" s="46" t="s">
        <v>19</v>
      </c>
      <c r="B11" s="129" t="s">
        <v>20</v>
      </c>
      <c r="C11" s="358">
        <v>3</v>
      </c>
      <c r="D11" s="359">
        <v>4</v>
      </c>
      <c r="E11" s="358">
        <v>13</v>
      </c>
      <c r="F11" s="359">
        <v>13</v>
      </c>
      <c r="G11" s="360">
        <f t="shared" si="0"/>
        <v>16</v>
      </c>
      <c r="H11" s="361">
        <f t="shared" si="1"/>
        <v>17</v>
      </c>
    </row>
    <row r="12" spans="1:8 16366:16381" ht="13.5">
      <c r="A12" s="46" t="s">
        <v>19</v>
      </c>
      <c r="B12" s="129" t="s">
        <v>21</v>
      </c>
      <c r="C12" s="362">
        <v>41</v>
      </c>
      <c r="D12" s="363">
        <v>54</v>
      </c>
      <c r="E12" s="362">
        <v>128</v>
      </c>
      <c r="F12" s="363">
        <v>146</v>
      </c>
      <c r="G12" s="364">
        <f t="shared" si="0"/>
        <v>169</v>
      </c>
      <c r="H12" s="365">
        <f t="shared" si="1"/>
        <v>200</v>
      </c>
    </row>
    <row r="13" spans="1:8 16366:16381" ht="13.5">
      <c r="A13" s="46" t="s">
        <v>19</v>
      </c>
      <c r="B13" s="129" t="s">
        <v>22</v>
      </c>
      <c r="C13" s="362">
        <v>47</v>
      </c>
      <c r="D13" s="363">
        <v>50</v>
      </c>
      <c r="E13" s="362">
        <v>152</v>
      </c>
      <c r="F13" s="363">
        <v>162</v>
      </c>
      <c r="G13" s="364">
        <f t="shared" si="0"/>
        <v>199</v>
      </c>
      <c r="H13" s="365">
        <f t="shared" si="1"/>
        <v>212</v>
      </c>
    </row>
    <row r="14" spans="1:8 16366:16381" ht="13.5">
      <c r="A14" s="46" t="s">
        <v>19</v>
      </c>
      <c r="B14" s="129" t="s">
        <v>23</v>
      </c>
      <c r="C14" s="362">
        <v>53</v>
      </c>
      <c r="D14" s="363">
        <v>60</v>
      </c>
      <c r="E14" s="362">
        <v>150</v>
      </c>
      <c r="F14" s="363">
        <v>143</v>
      </c>
      <c r="G14" s="364">
        <f t="shared" si="0"/>
        <v>203</v>
      </c>
      <c r="H14" s="365">
        <f t="shared" si="1"/>
        <v>203</v>
      </c>
    </row>
    <row r="15" spans="1:8 16366:16381" ht="13.5">
      <c r="A15" s="46" t="s">
        <v>19</v>
      </c>
      <c r="B15" s="129" t="s">
        <v>24</v>
      </c>
      <c r="C15" s="362">
        <v>70</v>
      </c>
      <c r="D15" s="363">
        <v>81</v>
      </c>
      <c r="E15" s="362">
        <v>249</v>
      </c>
      <c r="F15" s="363">
        <v>238</v>
      </c>
      <c r="G15" s="364">
        <f t="shared" si="0"/>
        <v>319</v>
      </c>
      <c r="H15" s="365">
        <f t="shared" si="1"/>
        <v>319</v>
      </c>
    </row>
    <row r="16" spans="1:8 16366:16381" ht="13.5">
      <c r="A16" s="46" t="s">
        <v>19</v>
      </c>
      <c r="B16" s="129" t="s">
        <v>25</v>
      </c>
      <c r="C16" s="362">
        <v>37</v>
      </c>
      <c r="D16" s="363">
        <v>55</v>
      </c>
      <c r="E16" s="362">
        <v>182</v>
      </c>
      <c r="F16" s="363">
        <v>172</v>
      </c>
      <c r="G16" s="364">
        <f t="shared" si="0"/>
        <v>219</v>
      </c>
      <c r="H16" s="365">
        <f t="shared" si="1"/>
        <v>227</v>
      </c>
    </row>
    <row r="17" spans="1:12 16366:16381" ht="13.5">
      <c r="A17" s="46" t="s">
        <v>19</v>
      </c>
      <c r="B17" s="129" t="s">
        <v>26</v>
      </c>
      <c r="C17" s="362">
        <v>27</v>
      </c>
      <c r="D17" s="363">
        <v>37</v>
      </c>
      <c r="E17" s="362">
        <v>124</v>
      </c>
      <c r="F17" s="363">
        <v>121</v>
      </c>
      <c r="G17" s="364">
        <f t="shared" si="0"/>
        <v>151</v>
      </c>
      <c r="H17" s="365">
        <f t="shared" si="1"/>
        <v>158</v>
      </c>
    </row>
    <row r="18" spans="1:12 16366:16381" ht="13.5">
      <c r="A18" s="46" t="s">
        <v>19</v>
      </c>
      <c r="B18" s="129" t="s">
        <v>27</v>
      </c>
      <c r="C18" s="362">
        <v>33</v>
      </c>
      <c r="D18" s="363">
        <v>41</v>
      </c>
      <c r="E18" s="362">
        <v>97</v>
      </c>
      <c r="F18" s="363">
        <v>89</v>
      </c>
      <c r="G18" s="364">
        <f t="shared" si="0"/>
        <v>130</v>
      </c>
      <c r="H18" s="365">
        <f t="shared" si="1"/>
        <v>130</v>
      </c>
    </row>
    <row r="19" spans="1:12 16366:16381" ht="13.5">
      <c r="A19" s="46" t="s">
        <v>19</v>
      </c>
      <c r="B19" s="129" t="s">
        <v>28</v>
      </c>
      <c r="C19" s="362">
        <v>15</v>
      </c>
      <c r="D19" s="363">
        <v>18</v>
      </c>
      <c r="E19" s="362">
        <v>36</v>
      </c>
      <c r="F19" s="363">
        <v>49</v>
      </c>
      <c r="G19" s="364">
        <f t="shared" si="0"/>
        <v>51</v>
      </c>
      <c r="H19" s="365">
        <f t="shared" si="1"/>
        <v>67</v>
      </c>
    </row>
    <row r="20" spans="1:12 16366:16381" ht="13.5">
      <c r="A20" s="46" t="s">
        <v>19</v>
      </c>
      <c r="B20" s="129" t="s">
        <v>29</v>
      </c>
      <c r="C20" s="362">
        <v>15</v>
      </c>
      <c r="D20" s="363">
        <v>17</v>
      </c>
      <c r="E20" s="362">
        <v>55</v>
      </c>
      <c r="F20" s="363">
        <v>62</v>
      </c>
      <c r="G20" s="364">
        <f t="shared" si="0"/>
        <v>70</v>
      </c>
      <c r="H20" s="365">
        <f t="shared" si="1"/>
        <v>79</v>
      </c>
    </row>
    <row r="21" spans="1:12 16366:16381" ht="13.5">
      <c r="A21" s="46" t="s">
        <v>19</v>
      </c>
      <c r="B21" s="129" t="s">
        <v>30</v>
      </c>
      <c r="C21" s="362">
        <v>43</v>
      </c>
      <c r="D21" s="363">
        <v>55</v>
      </c>
      <c r="E21" s="362">
        <v>110</v>
      </c>
      <c r="F21" s="363">
        <v>112</v>
      </c>
      <c r="G21" s="364">
        <f t="shared" si="0"/>
        <v>153</v>
      </c>
      <c r="H21" s="365">
        <f t="shared" si="1"/>
        <v>167</v>
      </c>
    </row>
    <row r="22" spans="1:12 16366:16381" ht="13.5">
      <c r="A22" s="46" t="s">
        <v>19</v>
      </c>
      <c r="B22" s="129" t="s">
        <v>31</v>
      </c>
      <c r="C22" s="362">
        <v>88</v>
      </c>
      <c r="D22" s="363">
        <v>84</v>
      </c>
      <c r="E22" s="362">
        <v>191</v>
      </c>
      <c r="F22" s="363">
        <v>189</v>
      </c>
      <c r="G22" s="364">
        <f t="shared" si="0"/>
        <v>279</v>
      </c>
      <c r="H22" s="365">
        <f t="shared" si="1"/>
        <v>273</v>
      </c>
    </row>
    <row r="23" spans="1:12 16366:16381" s="119" customFormat="1" ht="13.5">
      <c r="A23" s="107"/>
      <c r="B23" s="140" t="s">
        <v>19</v>
      </c>
      <c r="C23" s="366">
        <f>SUM(C11:C22)</f>
        <v>472</v>
      </c>
      <c r="D23" s="367">
        <f>SUM(D11:D22)</f>
        <v>556</v>
      </c>
      <c r="E23" s="366">
        <f>SUM(E11:E22)</f>
        <v>1487</v>
      </c>
      <c r="F23" s="367">
        <f>SUM(F11:F22)</f>
        <v>1496</v>
      </c>
      <c r="G23" s="368">
        <f t="shared" si="0"/>
        <v>1959</v>
      </c>
      <c r="H23" s="369">
        <f t="shared" si="1"/>
        <v>2052</v>
      </c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</row>
    <row r="24" spans="1:12 16366:16381" s="17" customFormat="1" ht="13.5">
      <c r="A24" s="108"/>
      <c r="B24" s="147" t="s">
        <v>32</v>
      </c>
      <c r="C24" s="368">
        <f>C10+C23</f>
        <v>700</v>
      </c>
      <c r="D24" s="369">
        <f>D10+D23</f>
        <v>821</v>
      </c>
      <c r="E24" s="368">
        <f>E10+E23</f>
        <v>2303</v>
      </c>
      <c r="F24" s="369">
        <f>F10+F23</f>
        <v>2299</v>
      </c>
      <c r="G24" s="368">
        <f t="shared" si="0"/>
        <v>3003</v>
      </c>
      <c r="H24" s="369">
        <f t="shared" si="1"/>
        <v>3120</v>
      </c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</row>
    <row r="27" spans="1:12 16366:16381">
      <c r="A27"/>
      <c r="B27"/>
      <c r="C27" s="370"/>
      <c r="D27" s="370"/>
      <c r="E27" s="370"/>
      <c r="F27" s="370"/>
      <c r="G27" s="353"/>
      <c r="H27" s="370"/>
    </row>
    <row r="28" spans="1:12 16366:16381">
      <c r="A28"/>
      <c r="B28"/>
      <c r="C28" s="370"/>
      <c r="D28" s="370"/>
      <c r="E28" s="370"/>
      <c r="F28" s="370"/>
      <c r="G28" s="353"/>
      <c r="H28" s="370"/>
    </row>
    <row r="29" spans="1:12 16366:16381">
      <c r="A29"/>
      <c r="B29"/>
      <c r="C29" s="370"/>
      <c r="D29" s="370"/>
      <c r="E29" s="370"/>
      <c r="F29" s="370"/>
      <c r="G29" s="353"/>
      <c r="H29" s="370"/>
    </row>
    <row r="30" spans="1:12 16366:16381">
      <c r="A30"/>
      <c r="B30"/>
      <c r="C30" s="370"/>
      <c r="D30" s="370"/>
      <c r="E30" s="370"/>
      <c r="F30" s="370"/>
      <c r="G30" s="353"/>
      <c r="H30" s="370"/>
      <c r="J30" s="384"/>
      <c r="K30" s="384">
        <v>2010</v>
      </c>
      <c r="L30" s="384">
        <v>2020</v>
      </c>
    </row>
    <row r="31" spans="1:12 16366:16381">
      <c r="A31"/>
      <c r="B31"/>
      <c r="C31" s="370"/>
      <c r="D31" s="370"/>
      <c r="E31" s="370"/>
      <c r="F31" s="370"/>
      <c r="G31" s="353"/>
      <c r="H31" s="370"/>
      <c r="J31" s="384" t="s">
        <v>2</v>
      </c>
      <c r="K31" s="389">
        <v>0.19409999999999999</v>
      </c>
      <c r="L31" s="389">
        <v>0.23699999999999999</v>
      </c>
    </row>
    <row r="32" spans="1:12 16366:16381">
      <c r="A32"/>
      <c r="B32"/>
      <c r="C32" s="370"/>
      <c r="D32" s="370"/>
      <c r="E32" s="370"/>
      <c r="F32" s="370"/>
      <c r="G32" s="353"/>
      <c r="H32" s="370"/>
      <c r="J32" s="384" t="s">
        <v>174</v>
      </c>
      <c r="K32" s="389">
        <v>0.248</v>
      </c>
      <c r="L32" s="389">
        <v>0.26300000000000001</v>
      </c>
    </row>
    <row r="33" spans="1:12">
      <c r="A33"/>
      <c r="B33"/>
      <c r="C33" s="370"/>
      <c r="D33" s="370"/>
      <c r="E33" s="370"/>
      <c r="F33" s="370"/>
      <c r="G33" s="353"/>
      <c r="H33" s="370"/>
      <c r="J33" s="384" t="s">
        <v>173</v>
      </c>
      <c r="K33" s="389">
        <v>0.252</v>
      </c>
      <c r="L33" s="389">
        <v>0.26300000000000001</v>
      </c>
    </row>
    <row r="34" spans="1:12">
      <c r="A34"/>
      <c r="B34"/>
      <c r="C34" s="370"/>
      <c r="D34" s="370"/>
      <c r="E34" s="370"/>
      <c r="F34" s="370"/>
      <c r="G34" s="353"/>
      <c r="H34" s="370"/>
      <c r="J34" s="384" t="s">
        <v>172</v>
      </c>
      <c r="K34" s="389">
        <v>0.217</v>
      </c>
      <c r="L34" s="389">
        <v>0.27</v>
      </c>
    </row>
    <row r="35" spans="1:12">
      <c r="A35"/>
      <c r="B35"/>
      <c r="C35" s="370"/>
      <c r="D35" s="370"/>
      <c r="E35" s="370"/>
      <c r="F35" s="370"/>
      <c r="G35" s="353"/>
      <c r="H35" s="370"/>
      <c r="J35" s="384" t="s">
        <v>3</v>
      </c>
      <c r="K35" s="389">
        <v>0.23300000000000001</v>
      </c>
      <c r="L35" s="389">
        <v>0.27600000000000002</v>
      </c>
    </row>
    <row r="36" spans="1:12">
      <c r="A36"/>
      <c r="B36"/>
      <c r="C36" s="370"/>
      <c r="D36" s="370"/>
      <c r="E36" s="370"/>
      <c r="F36" s="370"/>
      <c r="G36" s="353"/>
      <c r="H36" s="370"/>
    </row>
    <row r="37" spans="1:12">
      <c r="A37"/>
      <c r="B37"/>
      <c r="C37" s="370"/>
      <c r="D37" s="370"/>
      <c r="E37" s="370"/>
      <c r="F37" s="370"/>
      <c r="G37" s="353"/>
      <c r="H37" s="370"/>
    </row>
    <row r="38" spans="1:12">
      <c r="A38"/>
      <c r="B38"/>
      <c r="C38" s="370"/>
      <c r="D38" s="370"/>
      <c r="E38" s="370"/>
      <c r="F38" s="370"/>
      <c r="G38" s="353"/>
      <c r="H38" s="370"/>
    </row>
    <row r="39" spans="1:12">
      <c r="A39"/>
      <c r="B39"/>
      <c r="C39" s="370"/>
      <c r="D39" s="370"/>
      <c r="E39" s="370"/>
      <c r="F39" s="370"/>
      <c r="G39" s="353"/>
      <c r="H39" s="370"/>
    </row>
    <row r="40" spans="1:12">
      <c r="A40"/>
      <c r="B40"/>
      <c r="C40" s="370"/>
      <c r="D40" s="370"/>
      <c r="E40" s="370"/>
      <c r="F40" s="370"/>
      <c r="G40" s="353"/>
      <c r="H40" s="370"/>
    </row>
    <row r="41" spans="1:12">
      <c r="A41"/>
      <c r="B41"/>
      <c r="C41" s="370"/>
      <c r="D41" s="370"/>
      <c r="E41" s="370"/>
      <c r="F41" s="370"/>
      <c r="G41" s="353"/>
      <c r="H41" s="370"/>
    </row>
    <row r="42" spans="1:12">
      <c r="A42"/>
      <c r="B42"/>
      <c r="C42" s="370"/>
      <c r="D42" s="370"/>
      <c r="E42" s="370"/>
      <c r="F42" s="370"/>
      <c r="G42" s="353"/>
      <c r="H42" s="370"/>
    </row>
    <row r="43" spans="1:12">
      <c r="G43" s="370"/>
      <c r="H43" s="370"/>
    </row>
    <row r="44" spans="1:12">
      <c r="G44" s="370"/>
      <c r="H44" s="370"/>
    </row>
    <row r="45" spans="1:12">
      <c r="G45" s="370"/>
      <c r="H45" s="370"/>
    </row>
    <row r="46" spans="1:12">
      <c r="G46" s="370"/>
      <c r="H46" s="370"/>
    </row>
    <row r="47" spans="1:12">
      <c r="G47" s="370"/>
      <c r="H47" s="370"/>
    </row>
  </sheetData>
  <mergeCells count="3">
    <mergeCell ref="C1:D1"/>
    <mergeCell ref="E1:F1"/>
    <mergeCell ref="G1:H1"/>
  </mergeCells>
  <pageMargins left="0.11811023622047244" right="0.11811023622047244" top="0.15748031496062992" bottom="0.11811023622047244" header="0.15748031496062992" footer="0.11811023622047244"/>
  <pageSetup paperSize="9" fitToWidth="0" fitToHeight="0" pageOrder="overThenDown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>
      <selection activeCell="N44" sqref="A1:N44"/>
    </sheetView>
  </sheetViews>
  <sheetFormatPr baseColWidth="10" defaultColWidth="12.140625" defaultRowHeight="12.75"/>
  <cols>
    <col min="1" max="1" width="5.140625" style="5" customWidth="1"/>
    <col min="2" max="2" width="27.140625" style="5" customWidth="1"/>
    <col min="3" max="4" width="11" style="5" customWidth="1"/>
    <col min="5" max="6" width="10.28515625" style="5" customWidth="1"/>
    <col min="7" max="8" width="8.5703125" style="5" customWidth="1"/>
    <col min="9" max="10" width="8.42578125" style="17" customWidth="1"/>
    <col min="11" max="14" width="7.28515625" customWidth="1"/>
    <col min="15" max="15" width="12.140625" customWidth="1"/>
  </cols>
  <sheetData>
    <row r="1" spans="1:10" s="5" customFormat="1" ht="14.25">
      <c r="A1" s="90"/>
      <c r="B1" s="125" t="s">
        <v>73</v>
      </c>
      <c r="C1" s="442" t="s">
        <v>74</v>
      </c>
      <c r="D1" s="442"/>
      <c r="E1" s="442" t="s">
        <v>75</v>
      </c>
      <c r="F1" s="442"/>
      <c r="G1" s="436" t="s">
        <v>76</v>
      </c>
      <c r="H1" s="436"/>
      <c r="I1" s="437" t="s">
        <v>42</v>
      </c>
      <c r="J1" s="437"/>
    </row>
    <row r="2" spans="1:10" ht="13.5">
      <c r="A2" s="92" t="s">
        <v>44</v>
      </c>
      <c r="B2" s="150" t="s">
        <v>45</v>
      </c>
      <c r="C2" s="61">
        <v>2010</v>
      </c>
      <c r="D2" s="62">
        <v>2020</v>
      </c>
      <c r="E2" s="61">
        <v>2010</v>
      </c>
      <c r="F2" s="62">
        <v>2020</v>
      </c>
      <c r="G2" s="61">
        <v>2010</v>
      </c>
      <c r="H2" s="62">
        <v>2020</v>
      </c>
      <c r="I2" s="94">
        <v>2010</v>
      </c>
      <c r="J2" s="64">
        <v>2020</v>
      </c>
    </row>
    <row r="3" spans="1:10" ht="13.5">
      <c r="A3" s="46" t="s">
        <v>10</v>
      </c>
      <c r="B3" s="129" t="s">
        <v>11</v>
      </c>
      <c r="C3" s="151">
        <v>116.625</v>
      </c>
      <c r="D3" s="152">
        <v>136.875</v>
      </c>
      <c r="E3" s="151">
        <v>27.625</v>
      </c>
      <c r="F3" s="152">
        <v>16.5</v>
      </c>
      <c r="G3" s="151">
        <v>28.5554949053857</v>
      </c>
      <c r="H3" s="153">
        <v>24.1130158730159</v>
      </c>
      <c r="I3" s="122">
        <v>172.80549490538601</v>
      </c>
      <c r="J3" s="99">
        <v>177.488015873016</v>
      </c>
    </row>
    <row r="4" spans="1:10" ht="13.5">
      <c r="A4" s="46" t="s">
        <v>10</v>
      </c>
      <c r="B4" s="129" t="s">
        <v>12</v>
      </c>
      <c r="C4" s="154">
        <v>87.375</v>
      </c>
      <c r="D4" s="156">
        <v>96.625</v>
      </c>
      <c r="E4" s="154">
        <v>32.625</v>
      </c>
      <c r="F4" s="156">
        <v>38.125</v>
      </c>
      <c r="G4" s="154">
        <v>20.2860885871401</v>
      </c>
      <c r="H4" s="155">
        <v>14.1435714285714</v>
      </c>
      <c r="I4" s="116">
        <v>140.28608858714</v>
      </c>
      <c r="J4" s="102">
        <v>148.89357142857099</v>
      </c>
    </row>
    <row r="5" spans="1:10" ht="13.5">
      <c r="A5" s="46" t="s">
        <v>10</v>
      </c>
      <c r="B5" s="129" t="s">
        <v>14</v>
      </c>
      <c r="C5" s="154">
        <v>56.375</v>
      </c>
      <c r="D5" s="156">
        <v>66.25</v>
      </c>
      <c r="E5" s="154">
        <v>14.125</v>
      </c>
      <c r="F5" s="157" t="s">
        <v>13</v>
      </c>
      <c r="G5" s="154">
        <v>7.2541848617176097</v>
      </c>
      <c r="H5" s="157" t="s">
        <v>13</v>
      </c>
      <c r="I5" s="116">
        <v>77.754184861717604</v>
      </c>
      <c r="J5" s="102">
        <v>79.9583333333333</v>
      </c>
    </row>
    <row r="6" spans="1:10" ht="13.5">
      <c r="A6" s="46" t="s">
        <v>10</v>
      </c>
      <c r="B6" s="129" t="s">
        <v>15</v>
      </c>
      <c r="C6" s="154">
        <v>150.75</v>
      </c>
      <c r="D6" s="156">
        <v>151.5</v>
      </c>
      <c r="E6" s="154">
        <v>32.5</v>
      </c>
      <c r="F6" s="156">
        <v>41</v>
      </c>
      <c r="G6" s="154">
        <v>41.655906337720097</v>
      </c>
      <c r="H6" s="155">
        <v>30.732698412698401</v>
      </c>
      <c r="I6" s="116">
        <v>224.90590633772001</v>
      </c>
      <c r="J6" s="102">
        <v>223.232698412698</v>
      </c>
    </row>
    <row r="7" spans="1:10" ht="13.5">
      <c r="A7" s="46" t="s">
        <v>10</v>
      </c>
      <c r="B7" s="129" t="s">
        <v>16</v>
      </c>
      <c r="C7" s="154">
        <v>128.125</v>
      </c>
      <c r="D7" s="156">
        <v>146</v>
      </c>
      <c r="E7" s="154">
        <v>33.875</v>
      </c>
      <c r="F7" s="156">
        <v>65.875</v>
      </c>
      <c r="G7" s="154">
        <v>33.5410857157867</v>
      </c>
      <c r="H7" s="155">
        <v>30.297222222222199</v>
      </c>
      <c r="I7" s="116">
        <v>195.54108571578701</v>
      </c>
      <c r="J7" s="102">
        <v>242.17222222222199</v>
      </c>
    </row>
    <row r="8" spans="1:10" ht="13.5">
      <c r="A8" s="46" t="s">
        <v>10</v>
      </c>
      <c r="B8" s="129" t="s">
        <v>17</v>
      </c>
      <c r="C8" s="154">
        <v>147.875</v>
      </c>
      <c r="D8" s="156">
        <v>139.5</v>
      </c>
      <c r="E8" s="154">
        <v>111.25</v>
      </c>
      <c r="F8" s="156">
        <v>84.75</v>
      </c>
      <c r="G8" s="154">
        <v>43.303311499272198</v>
      </c>
      <c r="H8" s="155">
        <v>37.518015873015898</v>
      </c>
      <c r="I8" s="116">
        <v>302.42831149927201</v>
      </c>
      <c r="J8" s="102">
        <v>261.768015873016</v>
      </c>
    </row>
    <row r="9" spans="1:10" ht="13.5">
      <c r="A9" s="46" t="s">
        <v>10</v>
      </c>
      <c r="B9" s="129" t="s">
        <v>18</v>
      </c>
      <c r="C9" s="154">
        <v>178</v>
      </c>
      <c r="D9" s="156">
        <v>187</v>
      </c>
      <c r="E9" s="154">
        <v>13.5</v>
      </c>
      <c r="F9" s="157" t="s">
        <v>13</v>
      </c>
      <c r="G9" s="154">
        <v>36.823639118884003</v>
      </c>
      <c r="H9" s="157" t="s">
        <v>13</v>
      </c>
      <c r="I9" s="116">
        <v>228.32363911888399</v>
      </c>
      <c r="J9" s="102">
        <v>213.22420634920601</v>
      </c>
    </row>
    <row r="10" spans="1:10" ht="13.5">
      <c r="A10" s="103"/>
      <c r="B10" s="140" t="s">
        <v>10</v>
      </c>
      <c r="C10" s="158">
        <v>865.125</v>
      </c>
      <c r="D10" s="159">
        <v>923.75</v>
      </c>
      <c r="E10" s="158">
        <v>265.5</v>
      </c>
      <c r="F10" s="159">
        <v>255.625</v>
      </c>
      <c r="G10" s="104">
        <v>211.41971102590699</v>
      </c>
      <c r="H10" s="105">
        <v>167.36206349206299</v>
      </c>
      <c r="I10" s="118">
        <v>1342.0447110259099</v>
      </c>
      <c r="J10" s="105">
        <v>1346.7370634920601</v>
      </c>
    </row>
    <row r="11" spans="1:10" ht="13.5">
      <c r="A11" s="46" t="s">
        <v>19</v>
      </c>
      <c r="B11" s="129" t="s">
        <v>20</v>
      </c>
      <c r="C11" s="151">
        <v>11.75</v>
      </c>
      <c r="D11" s="152">
        <v>14.125</v>
      </c>
      <c r="E11" s="151">
        <v>1.375</v>
      </c>
      <c r="F11" s="152">
        <v>13.125</v>
      </c>
      <c r="G11" s="151">
        <v>7.1666666666666696</v>
      </c>
      <c r="H11" s="153">
        <v>5.2622222222222197</v>
      </c>
      <c r="I11" s="122">
        <v>20.2916666666667</v>
      </c>
      <c r="J11" s="99">
        <v>32.512222222222199</v>
      </c>
    </row>
    <row r="12" spans="1:10" ht="13.5">
      <c r="A12" s="46" t="s">
        <v>19</v>
      </c>
      <c r="B12" s="129" t="s">
        <v>21</v>
      </c>
      <c r="C12" s="154">
        <v>123.125</v>
      </c>
      <c r="D12" s="156">
        <v>169.25</v>
      </c>
      <c r="E12" s="154">
        <v>32.625</v>
      </c>
      <c r="F12" s="156">
        <v>68.875</v>
      </c>
      <c r="G12" s="154">
        <v>35.620073296503897</v>
      </c>
      <c r="H12" s="155">
        <v>39.204365079365097</v>
      </c>
      <c r="I12" s="116">
        <v>191.37007329650399</v>
      </c>
      <c r="J12" s="102">
        <v>277.329365079365</v>
      </c>
    </row>
    <row r="13" spans="1:10" ht="13.5">
      <c r="A13" s="46" t="s">
        <v>19</v>
      </c>
      <c r="B13" s="129" t="s">
        <v>22</v>
      </c>
      <c r="C13" s="154">
        <v>187.5</v>
      </c>
      <c r="D13" s="156">
        <v>187.625</v>
      </c>
      <c r="E13" s="154">
        <v>34</v>
      </c>
      <c r="F13" s="156">
        <v>105.875</v>
      </c>
      <c r="G13" s="154">
        <v>26.894650655021799</v>
      </c>
      <c r="H13" s="155">
        <v>45.953888888888898</v>
      </c>
      <c r="I13" s="116">
        <v>248.39465065502199</v>
      </c>
      <c r="J13" s="102">
        <v>339.45388888888903</v>
      </c>
    </row>
    <row r="14" spans="1:10" ht="13.5">
      <c r="A14" s="46" t="s">
        <v>19</v>
      </c>
      <c r="B14" s="129" t="s">
        <v>23</v>
      </c>
      <c r="C14" s="154">
        <v>134.875</v>
      </c>
      <c r="D14" s="156">
        <v>164.75</v>
      </c>
      <c r="E14" s="154">
        <v>20.625</v>
      </c>
      <c r="F14" s="156">
        <v>18.25</v>
      </c>
      <c r="G14" s="154">
        <v>41.5694766754619</v>
      </c>
      <c r="H14" s="155">
        <v>40.833492063492102</v>
      </c>
      <c r="I14" s="116">
        <v>197.069476675462</v>
      </c>
      <c r="J14" s="102">
        <v>223.833492063492</v>
      </c>
    </row>
    <row r="15" spans="1:10" ht="13.5">
      <c r="A15" s="46" t="s">
        <v>19</v>
      </c>
      <c r="B15" s="129" t="s">
        <v>24</v>
      </c>
      <c r="C15" s="154">
        <v>262.375</v>
      </c>
      <c r="D15" s="156">
        <v>267.75</v>
      </c>
      <c r="E15" s="154">
        <v>243.875</v>
      </c>
      <c r="F15" s="156">
        <v>214</v>
      </c>
      <c r="G15" s="154">
        <v>84.019849589088494</v>
      </c>
      <c r="H15" s="155">
        <v>193.63587301587299</v>
      </c>
      <c r="I15" s="116">
        <v>590.26984958908895</v>
      </c>
      <c r="J15" s="102">
        <v>675.38587301587302</v>
      </c>
    </row>
    <row r="16" spans="1:10" ht="13.5">
      <c r="A16" s="46" t="s">
        <v>19</v>
      </c>
      <c r="B16" s="129" t="s">
        <v>25</v>
      </c>
      <c r="C16" s="154">
        <v>187</v>
      </c>
      <c r="D16" s="156">
        <v>198</v>
      </c>
      <c r="E16" s="154">
        <v>73.25</v>
      </c>
      <c r="F16" s="156">
        <v>141.375</v>
      </c>
      <c r="G16" s="154">
        <v>36.213427947598298</v>
      </c>
      <c r="H16" s="155">
        <v>79.143333333333302</v>
      </c>
      <c r="I16" s="116">
        <v>296.46342794759801</v>
      </c>
      <c r="J16" s="102">
        <v>418.51833333333298</v>
      </c>
    </row>
    <row r="17" spans="1:14" ht="13.5">
      <c r="A17" s="46" t="s">
        <v>19</v>
      </c>
      <c r="B17" s="129" t="s">
        <v>26</v>
      </c>
      <c r="C17" s="154">
        <v>128.375</v>
      </c>
      <c r="D17" s="156">
        <v>134.875</v>
      </c>
      <c r="E17" s="154">
        <v>68.375</v>
      </c>
      <c r="F17" s="156">
        <v>76.5</v>
      </c>
      <c r="G17" s="154">
        <v>55.845547341552503</v>
      </c>
      <c r="H17" s="155">
        <v>47.403412698412701</v>
      </c>
      <c r="I17" s="116">
        <v>252.59554734155299</v>
      </c>
      <c r="J17" s="102">
        <v>258.77841269841298</v>
      </c>
    </row>
    <row r="18" spans="1:14" ht="13.5">
      <c r="A18" s="46" t="s">
        <v>19</v>
      </c>
      <c r="B18" s="129" t="s">
        <v>27</v>
      </c>
      <c r="C18" s="154">
        <v>120.625</v>
      </c>
      <c r="D18" s="156">
        <v>106.875</v>
      </c>
      <c r="E18" s="154">
        <v>48.875</v>
      </c>
      <c r="F18" s="156">
        <v>25</v>
      </c>
      <c r="G18" s="154">
        <v>35.673236585933601</v>
      </c>
      <c r="H18" s="155">
        <v>30.9553968253968</v>
      </c>
      <c r="I18" s="116">
        <v>205.17323658593401</v>
      </c>
      <c r="J18" s="102">
        <v>162.830396825397</v>
      </c>
    </row>
    <row r="19" spans="1:14" ht="13.5">
      <c r="A19" s="46" t="s">
        <v>19</v>
      </c>
      <c r="B19" s="129" t="s">
        <v>28</v>
      </c>
      <c r="C19" s="154">
        <v>41.75</v>
      </c>
      <c r="D19" s="156">
        <v>57.625</v>
      </c>
      <c r="E19" s="154">
        <v>9.625</v>
      </c>
      <c r="F19" s="156">
        <v>18.625</v>
      </c>
      <c r="G19" s="154">
        <v>6.9885391559308001</v>
      </c>
      <c r="H19" s="155">
        <v>25.008174603174599</v>
      </c>
      <c r="I19" s="116">
        <v>58.363539155930802</v>
      </c>
      <c r="J19" s="102">
        <v>101.25817460317499</v>
      </c>
    </row>
    <row r="20" spans="1:14" ht="13.5">
      <c r="A20" s="46" t="s">
        <v>19</v>
      </c>
      <c r="B20" s="129" t="s">
        <v>29</v>
      </c>
      <c r="C20" s="154">
        <v>53.375</v>
      </c>
      <c r="D20" s="156">
        <v>73</v>
      </c>
      <c r="E20" s="154">
        <v>6.625</v>
      </c>
      <c r="F20" s="156">
        <v>11</v>
      </c>
      <c r="G20" s="154">
        <v>25.461852439608698</v>
      </c>
      <c r="H20" s="155">
        <v>17.572619047619099</v>
      </c>
      <c r="I20" s="116">
        <v>85.461852439608705</v>
      </c>
      <c r="J20" s="102">
        <v>101.572619047619</v>
      </c>
    </row>
    <row r="21" spans="1:14" ht="13.5">
      <c r="A21" s="46" t="s">
        <v>19</v>
      </c>
      <c r="B21" s="129" t="s">
        <v>30</v>
      </c>
      <c r="C21" s="154">
        <v>124.75</v>
      </c>
      <c r="D21" s="156">
        <v>139.25</v>
      </c>
      <c r="E21" s="154">
        <v>85.25</v>
      </c>
      <c r="F21" s="156">
        <v>83.375</v>
      </c>
      <c r="G21" s="154">
        <v>62.059207510989502</v>
      </c>
      <c r="H21" s="155">
        <v>45.519047619047598</v>
      </c>
      <c r="I21" s="116">
        <v>272.05920751099001</v>
      </c>
      <c r="J21" s="102">
        <v>268.14404761904802</v>
      </c>
    </row>
    <row r="22" spans="1:14" ht="13.5">
      <c r="A22" s="46" t="s">
        <v>19</v>
      </c>
      <c r="B22" s="129" t="s">
        <v>31</v>
      </c>
      <c r="C22" s="154">
        <v>205.25</v>
      </c>
      <c r="D22" s="156">
        <v>231.5</v>
      </c>
      <c r="E22" s="154">
        <v>12.375</v>
      </c>
      <c r="F22" s="156">
        <v>24.25</v>
      </c>
      <c r="G22" s="154">
        <v>47.752175254006097</v>
      </c>
      <c r="H22" s="155">
        <v>42.490634920634903</v>
      </c>
      <c r="I22" s="116">
        <v>265.37717525400598</v>
      </c>
      <c r="J22" s="102">
        <v>298.24063492063499</v>
      </c>
    </row>
    <row r="23" spans="1:14" ht="13.5">
      <c r="A23" s="107"/>
      <c r="B23" s="140" t="s">
        <v>19</v>
      </c>
      <c r="C23" s="104">
        <v>1580.75</v>
      </c>
      <c r="D23" s="105">
        <v>1744.625</v>
      </c>
      <c r="E23" s="104">
        <v>636.875</v>
      </c>
      <c r="F23" s="105">
        <v>800.25</v>
      </c>
      <c r="G23" s="104">
        <v>465.26470311836198</v>
      </c>
      <c r="H23" s="105">
        <v>612.98246031745998</v>
      </c>
      <c r="I23" s="118">
        <v>2682.8897031183601</v>
      </c>
      <c r="J23" s="105">
        <v>3157.8574603174602</v>
      </c>
    </row>
    <row r="24" spans="1:14" ht="13.5">
      <c r="A24" s="108"/>
      <c r="B24" s="147" t="s">
        <v>32</v>
      </c>
      <c r="C24" s="110">
        <v>2445.875</v>
      </c>
      <c r="D24" s="111">
        <v>2668.375</v>
      </c>
      <c r="E24" s="110">
        <v>902.375</v>
      </c>
      <c r="F24" s="111">
        <v>1055.875</v>
      </c>
      <c r="G24" s="110">
        <v>676.684414144269</v>
      </c>
      <c r="H24" s="111">
        <v>780.34452380952405</v>
      </c>
      <c r="I24" s="123">
        <v>4024.9344141442698</v>
      </c>
      <c r="J24" s="111">
        <v>4504.5945238095201</v>
      </c>
    </row>
    <row r="25" spans="1:14">
      <c r="B25" s="5" t="s">
        <v>77</v>
      </c>
    </row>
    <row r="26" spans="1:14">
      <c r="L26" s="373" t="s">
        <v>78</v>
      </c>
      <c r="M26" s="372">
        <v>2010</v>
      </c>
      <c r="N26" s="372">
        <v>2020</v>
      </c>
    </row>
    <row r="27" spans="1:14">
      <c r="A27"/>
      <c r="E27"/>
      <c r="F27"/>
      <c r="G27"/>
      <c r="H27"/>
      <c r="I27" s="5"/>
      <c r="J27"/>
      <c r="L27" s="373" t="s">
        <v>2</v>
      </c>
      <c r="M27" s="372">
        <v>88</v>
      </c>
      <c r="N27" s="372">
        <v>205</v>
      </c>
    </row>
    <row r="28" spans="1:14">
      <c r="A28"/>
      <c r="E28"/>
      <c r="F28"/>
      <c r="G28"/>
      <c r="H28"/>
      <c r="I28" s="5"/>
      <c r="J28"/>
      <c r="L28" s="373" t="s">
        <v>3</v>
      </c>
      <c r="M28" s="372">
        <v>55</v>
      </c>
      <c r="N28" s="372">
        <v>115</v>
      </c>
    </row>
    <row r="29" spans="1:14">
      <c r="A29"/>
      <c r="E29"/>
      <c r="F29"/>
      <c r="G29"/>
      <c r="H29"/>
      <c r="I29" s="5"/>
      <c r="J29"/>
      <c r="L29" s="373" t="s">
        <v>63</v>
      </c>
      <c r="M29" s="372">
        <v>62</v>
      </c>
      <c r="N29" s="372">
        <v>85</v>
      </c>
    </row>
    <row r="30" spans="1:14">
      <c r="A30"/>
      <c r="E30"/>
      <c r="F30"/>
      <c r="G30"/>
      <c r="H30"/>
      <c r="I30" s="5"/>
      <c r="J30"/>
      <c r="L30" s="373" t="s">
        <v>46</v>
      </c>
      <c r="M30" s="372">
        <v>27</v>
      </c>
      <c r="N30" s="372">
        <v>38</v>
      </c>
    </row>
    <row r="31" spans="1:14">
      <c r="A31"/>
      <c r="E31"/>
      <c r="F31"/>
      <c r="G31"/>
      <c r="H31"/>
      <c r="I31" s="5"/>
      <c r="J31"/>
    </row>
    <row r="32" spans="1:14">
      <c r="A32"/>
      <c r="B32"/>
      <c r="C32"/>
      <c r="D32"/>
      <c r="E32"/>
      <c r="F32"/>
      <c r="G32"/>
      <c r="H32"/>
      <c r="I32" s="5"/>
      <c r="J32"/>
    </row>
    <row r="33" spans="1:10">
      <c r="A33"/>
      <c r="B33"/>
      <c r="C33"/>
      <c r="D33"/>
      <c r="E33"/>
      <c r="F33"/>
      <c r="G33"/>
      <c r="H33"/>
      <c r="I33" s="5"/>
      <c r="J33"/>
    </row>
    <row r="34" spans="1:10">
      <c r="A34"/>
      <c r="B34"/>
      <c r="C34"/>
      <c r="D34"/>
      <c r="E34"/>
      <c r="F34"/>
      <c r="G34"/>
      <c r="H34"/>
      <c r="I34" s="5"/>
      <c r="J34"/>
    </row>
    <row r="35" spans="1:10">
      <c r="A35"/>
      <c r="B35"/>
      <c r="C35"/>
      <c r="D35"/>
      <c r="E35"/>
      <c r="F35"/>
      <c r="G35"/>
      <c r="H35"/>
      <c r="I35" s="5"/>
      <c r="J35"/>
    </row>
    <row r="36" spans="1:10">
      <c r="A36"/>
      <c r="B36"/>
      <c r="C36"/>
      <c r="D36"/>
      <c r="E36"/>
      <c r="F36"/>
      <c r="G36"/>
      <c r="H36"/>
      <c r="I36" s="5"/>
      <c r="J36"/>
    </row>
    <row r="37" spans="1:10">
      <c r="A37"/>
      <c r="B37"/>
      <c r="C37"/>
      <c r="D37"/>
      <c r="E37"/>
      <c r="F37"/>
      <c r="G37"/>
      <c r="H37"/>
      <c r="I37" s="5"/>
      <c r="J37"/>
    </row>
    <row r="38" spans="1:10">
      <c r="A38"/>
      <c r="B38"/>
      <c r="C38"/>
      <c r="D38"/>
      <c r="E38"/>
      <c r="F38"/>
      <c r="G38"/>
      <c r="H38"/>
      <c r="I38" s="5"/>
      <c r="J38"/>
    </row>
    <row r="39" spans="1:10">
      <c r="A39"/>
      <c r="B39"/>
      <c r="C39"/>
      <c r="D39"/>
      <c r="E39"/>
      <c r="F39"/>
      <c r="G39"/>
      <c r="H39"/>
      <c r="I39" s="5"/>
      <c r="J39"/>
    </row>
    <row r="40" spans="1:10">
      <c r="A40"/>
      <c r="B40"/>
      <c r="C40"/>
      <c r="D40"/>
      <c r="E40"/>
      <c r="F40"/>
      <c r="G40"/>
      <c r="H40"/>
      <c r="I40" s="5"/>
      <c r="J40"/>
    </row>
    <row r="41" spans="1:10">
      <c r="A41"/>
      <c r="B41"/>
      <c r="C41"/>
      <c r="D41"/>
      <c r="E41"/>
      <c r="F41"/>
      <c r="G41"/>
      <c r="H41"/>
      <c r="I41" s="5"/>
      <c r="J41"/>
    </row>
    <row r="42" spans="1:10">
      <c r="A42"/>
      <c r="B42"/>
      <c r="C42"/>
      <c r="D42"/>
      <c r="E42"/>
      <c r="F42"/>
      <c r="G42"/>
      <c r="H42"/>
      <c r="I42" s="5"/>
      <c r="J42"/>
    </row>
    <row r="43" spans="1:10">
      <c r="H43"/>
      <c r="I43"/>
      <c r="J43"/>
    </row>
    <row r="44" spans="1:10">
      <c r="H44"/>
      <c r="I44"/>
      <c r="J44"/>
    </row>
    <row r="45" spans="1:10">
      <c r="H45"/>
      <c r="I45"/>
      <c r="J45"/>
    </row>
    <row r="46" spans="1:10">
      <c r="H46"/>
      <c r="I46"/>
      <c r="J46"/>
    </row>
    <row r="47" spans="1:10">
      <c r="H47"/>
      <c r="I47"/>
      <c r="J47"/>
    </row>
  </sheetData>
  <mergeCells count="4">
    <mergeCell ref="C1:D1"/>
    <mergeCell ref="E1:F1"/>
    <mergeCell ref="G1:H1"/>
    <mergeCell ref="I1:J1"/>
  </mergeCells>
  <pageMargins left="0.11811023622047244" right="0.11811023622047244" top="0.15748031496062992" bottom="0.11811023622047244" header="0.15748031496062992" footer="0.11811023622047244"/>
  <pageSetup paperSize="9" fitToWidth="0" fitToHeight="0" pageOrder="overThenDown" orientation="landscape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>
      <selection activeCell="N45" sqref="A1:N45"/>
    </sheetView>
  </sheetViews>
  <sheetFormatPr baseColWidth="10" defaultRowHeight="12.75"/>
  <cols>
    <col min="1" max="1" width="5" customWidth="1"/>
    <col min="2" max="2" width="27.140625" customWidth="1"/>
    <col min="3" max="4" width="9.140625" style="113" customWidth="1"/>
    <col min="5" max="6" width="9.7109375" style="113" customWidth="1"/>
    <col min="7" max="8" width="10.5703125" style="113" customWidth="1"/>
    <col min="9" max="10" width="9.140625" style="113" customWidth="1"/>
    <col min="11" max="12" width="8" style="148" customWidth="1"/>
    <col min="13" max="13" width="4.140625" customWidth="1"/>
    <col min="14" max="14" width="15.5703125" customWidth="1"/>
    <col min="15" max="16" width="9" customWidth="1"/>
  </cols>
  <sheetData>
    <row r="1" spans="1:16">
      <c r="A1" s="90"/>
      <c r="B1" s="125" t="s">
        <v>79</v>
      </c>
      <c r="C1" s="444" t="s">
        <v>80</v>
      </c>
      <c r="D1" s="444"/>
      <c r="E1" s="444" t="s">
        <v>81</v>
      </c>
      <c r="F1" s="444"/>
      <c r="G1" s="444" t="s">
        <v>82</v>
      </c>
      <c r="H1" s="444"/>
      <c r="I1" s="444" t="s">
        <v>83</v>
      </c>
      <c r="J1" s="444"/>
      <c r="K1" s="439" t="s">
        <v>42</v>
      </c>
      <c r="L1" s="439"/>
      <c r="N1" s="267"/>
      <c r="O1" s="443"/>
      <c r="P1" s="443"/>
    </row>
    <row r="2" spans="1:16" ht="13.5">
      <c r="A2" s="92" t="s">
        <v>44</v>
      </c>
      <c r="B2" s="150" t="s">
        <v>45</v>
      </c>
      <c r="C2" s="61">
        <v>2010</v>
      </c>
      <c r="D2" s="128">
        <v>2020</v>
      </c>
      <c r="E2" s="61">
        <v>2010</v>
      </c>
      <c r="F2" s="62">
        <v>2020</v>
      </c>
      <c r="G2" s="128">
        <v>2010</v>
      </c>
      <c r="H2" s="128">
        <v>2020</v>
      </c>
      <c r="I2" s="61">
        <v>2010</v>
      </c>
      <c r="J2" s="62">
        <v>2020</v>
      </c>
      <c r="K2" s="127">
        <v>2010</v>
      </c>
      <c r="L2" s="64">
        <v>2020</v>
      </c>
      <c r="N2" s="391"/>
      <c r="O2" s="392"/>
      <c r="P2" s="392"/>
    </row>
    <row r="3" spans="1:16">
      <c r="A3" s="46" t="s">
        <v>10</v>
      </c>
      <c r="B3" s="129" t="s">
        <v>11</v>
      </c>
      <c r="C3" s="160">
        <v>89</v>
      </c>
      <c r="D3" s="161">
        <v>65</v>
      </c>
      <c r="E3" s="160">
        <v>39</v>
      </c>
      <c r="F3" s="162">
        <v>23</v>
      </c>
      <c r="G3" s="161">
        <v>3</v>
      </c>
      <c r="H3" s="161">
        <v>56</v>
      </c>
      <c r="I3" s="160">
        <v>6</v>
      </c>
      <c r="J3" s="162">
        <v>9</v>
      </c>
      <c r="K3" s="132">
        <v>137</v>
      </c>
      <c r="L3" s="133">
        <v>153</v>
      </c>
      <c r="N3" s="393"/>
      <c r="O3" s="161"/>
      <c r="P3" s="161"/>
    </row>
    <row r="4" spans="1:16">
      <c r="A4" s="46" t="s">
        <v>10</v>
      </c>
      <c r="B4" s="129" t="s">
        <v>12</v>
      </c>
      <c r="C4" s="160">
        <v>74</v>
      </c>
      <c r="D4" s="161">
        <v>41</v>
      </c>
      <c r="E4" s="160">
        <v>19</v>
      </c>
      <c r="F4" s="162">
        <v>26</v>
      </c>
      <c r="G4" s="163" t="s">
        <v>13</v>
      </c>
      <c r="H4" s="163" t="s">
        <v>13</v>
      </c>
      <c r="I4" s="33" t="s">
        <v>13</v>
      </c>
      <c r="J4" s="42" t="s">
        <v>13</v>
      </c>
      <c r="K4" s="137">
        <v>100</v>
      </c>
      <c r="L4" s="138">
        <v>113</v>
      </c>
      <c r="N4" s="393"/>
      <c r="O4" s="161"/>
      <c r="P4" s="161"/>
    </row>
    <row r="5" spans="1:16">
      <c r="A5" s="46" t="s">
        <v>10</v>
      </c>
      <c r="B5" s="129" t="s">
        <v>14</v>
      </c>
      <c r="C5" s="160">
        <v>49</v>
      </c>
      <c r="D5" s="161">
        <v>35</v>
      </c>
      <c r="E5" s="160">
        <v>23</v>
      </c>
      <c r="F5" s="162">
        <v>30</v>
      </c>
      <c r="G5" s="163" t="s">
        <v>13</v>
      </c>
      <c r="H5" s="163" t="s">
        <v>13</v>
      </c>
      <c r="I5" s="33" t="s">
        <v>13</v>
      </c>
      <c r="J5" s="42" t="s">
        <v>13</v>
      </c>
      <c r="K5" s="137">
        <v>78</v>
      </c>
      <c r="L5" s="138">
        <v>80</v>
      </c>
      <c r="N5" s="393"/>
      <c r="O5" s="161"/>
      <c r="P5" s="161"/>
    </row>
    <row r="6" spans="1:16">
      <c r="A6" s="46" t="s">
        <v>10</v>
      </c>
      <c r="B6" s="129" t="s">
        <v>15</v>
      </c>
      <c r="C6" s="160">
        <v>98</v>
      </c>
      <c r="D6" s="161">
        <v>70</v>
      </c>
      <c r="E6" s="160">
        <v>64</v>
      </c>
      <c r="F6" s="162">
        <v>48</v>
      </c>
      <c r="G6" s="161">
        <v>8</v>
      </c>
      <c r="H6" s="161">
        <v>52</v>
      </c>
      <c r="I6" s="160">
        <v>5</v>
      </c>
      <c r="J6" s="162">
        <v>7</v>
      </c>
      <c r="K6" s="137">
        <v>175</v>
      </c>
      <c r="L6" s="138">
        <v>177</v>
      </c>
      <c r="N6" s="393"/>
      <c r="O6" s="161"/>
      <c r="P6" s="161"/>
    </row>
    <row r="7" spans="1:16">
      <c r="A7" s="46" t="s">
        <v>10</v>
      </c>
      <c r="B7" s="129" t="s">
        <v>16</v>
      </c>
      <c r="C7" s="160">
        <v>84</v>
      </c>
      <c r="D7" s="161">
        <v>59</v>
      </c>
      <c r="E7" s="160">
        <v>57</v>
      </c>
      <c r="F7" s="162">
        <v>52</v>
      </c>
      <c r="G7" s="161">
        <v>12</v>
      </c>
      <c r="H7" s="161">
        <v>44</v>
      </c>
      <c r="I7" s="160">
        <v>11</v>
      </c>
      <c r="J7" s="162">
        <v>14</v>
      </c>
      <c r="K7" s="137">
        <v>164</v>
      </c>
      <c r="L7" s="138">
        <v>169</v>
      </c>
      <c r="N7" s="393"/>
      <c r="O7" s="161"/>
      <c r="P7" s="161"/>
    </row>
    <row r="8" spans="1:16">
      <c r="A8" s="46" t="s">
        <v>10</v>
      </c>
      <c r="B8" s="129" t="s">
        <v>17</v>
      </c>
      <c r="C8" s="160">
        <v>147</v>
      </c>
      <c r="D8" s="161">
        <v>62</v>
      </c>
      <c r="E8" s="160">
        <v>46</v>
      </c>
      <c r="F8" s="162">
        <v>59</v>
      </c>
      <c r="G8" s="161">
        <v>7</v>
      </c>
      <c r="H8" s="163" t="s">
        <v>13</v>
      </c>
      <c r="I8" s="160">
        <v>6</v>
      </c>
      <c r="J8" s="42" t="s">
        <v>13</v>
      </c>
      <c r="K8" s="137">
        <v>206</v>
      </c>
      <c r="L8" s="138">
        <v>168</v>
      </c>
      <c r="N8" s="393"/>
      <c r="O8" s="161"/>
      <c r="P8" s="161"/>
    </row>
    <row r="9" spans="1:16">
      <c r="A9" s="46" t="s">
        <v>10</v>
      </c>
      <c r="B9" s="129" t="s">
        <v>18</v>
      </c>
      <c r="C9" s="160">
        <v>64</v>
      </c>
      <c r="D9" s="161">
        <v>80</v>
      </c>
      <c r="E9" s="160">
        <v>116</v>
      </c>
      <c r="F9" s="162">
        <v>31</v>
      </c>
      <c r="G9" s="161">
        <v>9</v>
      </c>
      <c r="H9" s="161">
        <v>88</v>
      </c>
      <c r="I9" s="160">
        <v>6</v>
      </c>
      <c r="J9" s="162">
        <v>9</v>
      </c>
      <c r="K9" s="137">
        <v>195</v>
      </c>
      <c r="L9" s="138">
        <v>208</v>
      </c>
      <c r="N9" s="393"/>
      <c r="O9" s="161"/>
      <c r="P9" s="161"/>
    </row>
    <row r="10" spans="1:16" ht="13.5">
      <c r="A10" s="103"/>
      <c r="B10" s="140" t="s">
        <v>10</v>
      </c>
      <c r="C10" s="104">
        <v>605</v>
      </c>
      <c r="D10" s="118">
        <v>412</v>
      </c>
      <c r="E10" s="104">
        <v>364</v>
      </c>
      <c r="F10" s="105">
        <v>269</v>
      </c>
      <c r="G10" s="118">
        <v>48</v>
      </c>
      <c r="H10" s="118">
        <v>342</v>
      </c>
      <c r="I10" s="104">
        <v>38</v>
      </c>
      <c r="J10" s="105">
        <v>45</v>
      </c>
      <c r="K10" s="104">
        <f>SUM(K3:K9)</f>
        <v>1055</v>
      </c>
      <c r="L10" s="105">
        <f>SUM(L3:L9)</f>
        <v>1068</v>
      </c>
      <c r="N10" s="394"/>
      <c r="O10" s="144"/>
      <c r="P10" s="144"/>
    </row>
    <row r="11" spans="1:16">
      <c r="A11" s="46" t="s">
        <v>19</v>
      </c>
      <c r="B11" s="129" t="s">
        <v>20</v>
      </c>
      <c r="C11" s="161">
        <v>10</v>
      </c>
      <c r="D11" s="164">
        <v>6</v>
      </c>
      <c r="E11" s="33" t="s">
        <v>13</v>
      </c>
      <c r="F11" s="42" t="s">
        <v>13</v>
      </c>
      <c r="G11" s="163" t="s">
        <v>13</v>
      </c>
      <c r="H11" s="163" t="s">
        <v>13</v>
      </c>
      <c r="I11" s="160">
        <v>0</v>
      </c>
      <c r="J11" s="42" t="s">
        <v>13</v>
      </c>
      <c r="K11" s="132">
        <v>16</v>
      </c>
      <c r="L11" s="133">
        <v>17</v>
      </c>
      <c r="N11" s="393"/>
      <c r="O11" s="161"/>
      <c r="P11" s="161"/>
    </row>
    <row r="12" spans="1:16">
      <c r="A12" s="46" t="s">
        <v>19</v>
      </c>
      <c r="B12" s="129" t="s">
        <v>21</v>
      </c>
      <c r="C12" s="161">
        <v>115</v>
      </c>
      <c r="D12" s="161">
        <v>98</v>
      </c>
      <c r="E12" s="160">
        <v>28</v>
      </c>
      <c r="F12" s="162">
        <v>33</v>
      </c>
      <c r="G12" s="161">
        <v>17</v>
      </c>
      <c r="H12" s="161">
        <v>58</v>
      </c>
      <c r="I12" s="160">
        <v>9</v>
      </c>
      <c r="J12" s="162">
        <v>11</v>
      </c>
      <c r="K12" s="137">
        <v>169</v>
      </c>
      <c r="L12" s="138">
        <v>200</v>
      </c>
      <c r="N12" s="393"/>
      <c r="O12" s="161"/>
      <c r="P12" s="161"/>
    </row>
    <row r="13" spans="1:16">
      <c r="A13" s="46" t="s">
        <v>19</v>
      </c>
      <c r="B13" s="129" t="s">
        <v>22</v>
      </c>
      <c r="C13" s="161">
        <v>157</v>
      </c>
      <c r="D13" s="161">
        <v>59</v>
      </c>
      <c r="E13" s="160">
        <v>26</v>
      </c>
      <c r="F13" s="162">
        <v>86</v>
      </c>
      <c r="G13" s="161">
        <v>9</v>
      </c>
      <c r="H13" s="161">
        <v>55</v>
      </c>
      <c r="I13" s="160">
        <v>7</v>
      </c>
      <c r="J13" s="162">
        <v>12</v>
      </c>
      <c r="K13" s="137">
        <v>199</v>
      </c>
      <c r="L13" s="138">
        <v>212</v>
      </c>
      <c r="N13" s="393"/>
      <c r="O13" s="161"/>
      <c r="P13" s="161"/>
    </row>
    <row r="14" spans="1:16">
      <c r="A14" s="46" t="s">
        <v>19</v>
      </c>
      <c r="B14" s="129" t="s">
        <v>23</v>
      </c>
      <c r="C14" s="161">
        <v>128</v>
      </c>
      <c r="D14" s="161">
        <v>96</v>
      </c>
      <c r="E14" s="160">
        <v>57</v>
      </c>
      <c r="F14" s="162">
        <v>34</v>
      </c>
      <c r="G14" s="161">
        <v>12</v>
      </c>
      <c r="H14" s="161">
        <v>68</v>
      </c>
      <c r="I14" s="160">
        <v>6</v>
      </c>
      <c r="J14" s="162">
        <v>5</v>
      </c>
      <c r="K14" s="137">
        <v>203</v>
      </c>
      <c r="L14" s="138">
        <v>203</v>
      </c>
      <c r="N14" s="393"/>
      <c r="O14" s="161"/>
      <c r="P14" s="161"/>
    </row>
    <row r="15" spans="1:16">
      <c r="A15" s="46" t="s">
        <v>19</v>
      </c>
      <c r="B15" s="129" t="s">
        <v>24</v>
      </c>
      <c r="C15" s="161">
        <v>188</v>
      </c>
      <c r="D15" s="161">
        <v>126</v>
      </c>
      <c r="E15" s="160">
        <v>86</v>
      </c>
      <c r="F15" s="162">
        <v>59</v>
      </c>
      <c r="G15" s="161">
        <v>23</v>
      </c>
      <c r="H15" s="161">
        <v>100</v>
      </c>
      <c r="I15" s="160">
        <v>24</v>
      </c>
      <c r="J15" s="162">
        <v>34</v>
      </c>
      <c r="K15" s="137">
        <v>321</v>
      </c>
      <c r="L15" s="138">
        <v>319</v>
      </c>
      <c r="N15" s="393"/>
      <c r="O15" s="161"/>
      <c r="P15" s="161"/>
    </row>
    <row r="16" spans="1:16">
      <c r="A16" s="46" t="s">
        <v>19</v>
      </c>
      <c r="B16" s="129" t="s">
        <v>25</v>
      </c>
      <c r="C16" s="161">
        <v>175</v>
      </c>
      <c r="D16" s="161">
        <v>103</v>
      </c>
      <c r="E16" s="160">
        <v>37</v>
      </c>
      <c r="F16" s="162">
        <v>48</v>
      </c>
      <c r="G16" s="163" t="s">
        <v>13</v>
      </c>
      <c r="H16" s="161">
        <v>70</v>
      </c>
      <c r="I16" s="33" t="s">
        <v>13</v>
      </c>
      <c r="J16" s="162">
        <v>6</v>
      </c>
      <c r="K16" s="137">
        <v>220</v>
      </c>
      <c r="L16" s="138">
        <v>227</v>
      </c>
      <c r="N16" s="393"/>
      <c r="O16" s="161"/>
      <c r="P16" s="161"/>
    </row>
    <row r="17" spans="1:16">
      <c r="A17" s="46" t="s">
        <v>19</v>
      </c>
      <c r="B17" s="129" t="s">
        <v>26</v>
      </c>
      <c r="C17" s="161">
        <v>92</v>
      </c>
      <c r="D17" s="161">
        <v>65</v>
      </c>
      <c r="E17" s="160">
        <v>39</v>
      </c>
      <c r="F17" s="162">
        <v>39</v>
      </c>
      <c r="G17" s="161">
        <v>6</v>
      </c>
      <c r="H17" s="161">
        <v>48</v>
      </c>
      <c r="I17" s="160">
        <v>14</v>
      </c>
      <c r="J17" s="162">
        <v>6</v>
      </c>
      <c r="K17" s="137">
        <v>151</v>
      </c>
      <c r="L17" s="138">
        <v>158</v>
      </c>
      <c r="N17" s="393"/>
      <c r="O17" s="161"/>
      <c r="P17" s="161"/>
    </row>
    <row r="18" spans="1:16">
      <c r="A18" s="46" t="s">
        <v>19</v>
      </c>
      <c r="B18" s="129" t="s">
        <v>27</v>
      </c>
      <c r="C18" s="161">
        <v>60</v>
      </c>
      <c r="D18" s="161">
        <v>57</v>
      </c>
      <c r="E18" s="160">
        <v>58</v>
      </c>
      <c r="F18" s="162">
        <v>18</v>
      </c>
      <c r="G18" s="163" t="s">
        <v>13</v>
      </c>
      <c r="H18" s="161">
        <v>47</v>
      </c>
      <c r="I18" s="33" t="s">
        <v>13</v>
      </c>
      <c r="J18" s="162">
        <v>8</v>
      </c>
      <c r="K18" s="137">
        <v>131</v>
      </c>
      <c r="L18" s="138">
        <v>130</v>
      </c>
      <c r="N18" s="393"/>
      <c r="O18" s="161"/>
      <c r="P18" s="161"/>
    </row>
    <row r="19" spans="1:16">
      <c r="A19" s="46" t="s">
        <v>19</v>
      </c>
      <c r="B19" s="129" t="s">
        <v>28</v>
      </c>
      <c r="C19" s="161">
        <v>31</v>
      </c>
      <c r="D19" s="161">
        <v>28</v>
      </c>
      <c r="E19" s="33" t="s">
        <v>13</v>
      </c>
      <c r="F19" s="42" t="s">
        <v>13</v>
      </c>
      <c r="G19" s="161">
        <v>0</v>
      </c>
      <c r="H19" s="161">
        <v>26</v>
      </c>
      <c r="I19" s="33" t="s">
        <v>13</v>
      </c>
      <c r="J19" s="42" t="s">
        <v>13</v>
      </c>
      <c r="K19" s="137">
        <v>51</v>
      </c>
      <c r="L19" s="138">
        <v>67</v>
      </c>
      <c r="N19" s="393"/>
      <c r="O19" s="161"/>
      <c r="P19" s="161"/>
    </row>
    <row r="20" spans="1:16">
      <c r="A20" s="46" t="s">
        <v>19</v>
      </c>
      <c r="B20" s="129" t="s">
        <v>29</v>
      </c>
      <c r="C20" s="161">
        <v>62</v>
      </c>
      <c r="D20" s="161">
        <v>26</v>
      </c>
      <c r="E20" s="33" t="s">
        <v>13</v>
      </c>
      <c r="F20" s="162">
        <v>22</v>
      </c>
      <c r="G20" s="161">
        <v>0</v>
      </c>
      <c r="H20" s="163" t="s">
        <v>13</v>
      </c>
      <c r="I20" s="33" t="s">
        <v>13</v>
      </c>
      <c r="J20" s="42" t="s">
        <v>13</v>
      </c>
      <c r="K20" s="137">
        <v>71</v>
      </c>
      <c r="L20" s="138">
        <v>79</v>
      </c>
      <c r="N20" s="393"/>
      <c r="O20" s="161"/>
      <c r="P20" s="161"/>
    </row>
    <row r="21" spans="1:16">
      <c r="A21" s="46" t="s">
        <v>19</v>
      </c>
      <c r="B21" s="129" t="s">
        <v>30</v>
      </c>
      <c r="C21" s="161">
        <v>113</v>
      </c>
      <c r="D21" s="161">
        <v>71</v>
      </c>
      <c r="E21" s="160">
        <v>32</v>
      </c>
      <c r="F21" s="162">
        <v>27</v>
      </c>
      <c r="G21" s="161">
        <v>4</v>
      </c>
      <c r="H21" s="161">
        <v>57</v>
      </c>
      <c r="I21" s="160">
        <v>4</v>
      </c>
      <c r="J21" s="162">
        <v>12</v>
      </c>
      <c r="K21" s="137">
        <v>153</v>
      </c>
      <c r="L21" s="138">
        <v>167</v>
      </c>
      <c r="N21" s="393"/>
      <c r="O21" s="161"/>
      <c r="P21" s="161"/>
    </row>
    <row r="22" spans="1:16">
      <c r="A22" s="46" t="s">
        <v>19</v>
      </c>
      <c r="B22" s="129" t="s">
        <v>31</v>
      </c>
      <c r="C22" s="161">
        <v>231</v>
      </c>
      <c r="D22" s="161">
        <v>117</v>
      </c>
      <c r="E22" s="160">
        <v>41</v>
      </c>
      <c r="F22" s="162">
        <v>75</v>
      </c>
      <c r="G22" s="161">
        <v>5</v>
      </c>
      <c r="H22" s="161">
        <v>70</v>
      </c>
      <c r="I22" s="160">
        <v>3</v>
      </c>
      <c r="J22" s="162">
        <v>11</v>
      </c>
      <c r="K22" s="137">
        <v>280</v>
      </c>
      <c r="L22" s="138">
        <f>D22+F22+H22+J22</f>
        <v>273</v>
      </c>
      <c r="N22" s="393"/>
      <c r="O22" s="161"/>
      <c r="P22" s="161"/>
    </row>
    <row r="23" spans="1:16" ht="13.5">
      <c r="A23" s="107"/>
      <c r="B23" s="140" t="s">
        <v>19</v>
      </c>
      <c r="C23" s="144">
        <v>1362</v>
      </c>
      <c r="D23" s="144">
        <v>852</v>
      </c>
      <c r="E23" s="145">
        <v>435</v>
      </c>
      <c r="F23" s="146">
        <v>452</v>
      </c>
      <c r="G23" s="144">
        <v>96</v>
      </c>
      <c r="H23" s="144">
        <v>637</v>
      </c>
      <c r="I23" s="145">
        <v>72</v>
      </c>
      <c r="J23" s="146">
        <v>111</v>
      </c>
      <c r="K23" s="144">
        <v>1965</v>
      </c>
      <c r="L23" s="146">
        <v>2052</v>
      </c>
      <c r="N23" s="394"/>
      <c r="O23" s="144"/>
      <c r="P23" s="144"/>
    </row>
    <row r="24" spans="1:16" ht="13.5">
      <c r="A24" s="108"/>
      <c r="B24" s="147" t="s">
        <v>32</v>
      </c>
      <c r="C24" s="110">
        <v>1967</v>
      </c>
      <c r="D24" s="123">
        <v>1264</v>
      </c>
      <c r="E24" s="110">
        <v>799</v>
      </c>
      <c r="F24" s="111">
        <v>721</v>
      </c>
      <c r="G24" s="123">
        <v>144</v>
      </c>
      <c r="H24" s="123">
        <v>979</v>
      </c>
      <c r="I24" s="110">
        <v>110</v>
      </c>
      <c r="J24" s="111">
        <v>156</v>
      </c>
      <c r="K24" s="123">
        <v>3020</v>
      </c>
      <c r="L24" s="111">
        <v>3120</v>
      </c>
      <c r="N24" s="395"/>
      <c r="O24" s="396"/>
      <c r="P24" s="396"/>
    </row>
    <row r="25" spans="1:16">
      <c r="N25" s="37"/>
      <c r="O25" s="37"/>
      <c r="P25" s="37"/>
    </row>
    <row r="30" spans="1:16">
      <c r="K30" s="372">
        <v>2010</v>
      </c>
      <c r="L30" s="372">
        <v>2020</v>
      </c>
      <c r="N30" s="372"/>
    </row>
    <row r="31" spans="1:16">
      <c r="K31" s="381">
        <v>0.499</v>
      </c>
      <c r="L31" s="381">
        <v>0.28199999999999997</v>
      </c>
      <c r="N31" s="384" t="s">
        <v>80</v>
      </c>
    </row>
    <row r="32" spans="1:16">
      <c r="K32" s="381">
        <v>0.35299999999999998</v>
      </c>
      <c r="L32" s="381">
        <v>0.106</v>
      </c>
      <c r="N32" s="384" t="s">
        <v>81</v>
      </c>
    </row>
    <row r="33" spans="11:16">
      <c r="K33" s="381">
        <v>8.5000000000000006E-2</v>
      </c>
      <c r="L33" s="381">
        <v>0.55700000000000005</v>
      </c>
      <c r="N33" s="384" t="s">
        <v>82</v>
      </c>
    </row>
    <row r="34" spans="11:16">
      <c r="K34" s="381">
        <v>6.2799999999999995E-2</v>
      </c>
      <c r="L34" s="381">
        <v>5.5E-2</v>
      </c>
      <c r="N34" s="384" t="s">
        <v>83</v>
      </c>
    </row>
    <row r="35" spans="11:16" ht="13.5">
      <c r="O35" s="165"/>
      <c r="P35" s="165"/>
    </row>
  </sheetData>
  <mergeCells count="6">
    <mergeCell ref="O1:P1"/>
    <mergeCell ref="C1:D1"/>
    <mergeCell ref="E1:F1"/>
    <mergeCell ref="G1:H1"/>
    <mergeCell ref="I1:J1"/>
    <mergeCell ref="K1:L1"/>
  </mergeCells>
  <pageMargins left="0.11811023622047244" right="0.11811023622047244" top="0.15748031496062992" bottom="0.11811023622047244" header="0.15748031496062992" footer="0.11811023622047244"/>
  <pageSetup paperSize="9" fitToWidth="0" fitToHeight="0" pageOrder="overThenDown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workbookViewId="0">
      <selection activeCell="A25" sqref="A25:B25"/>
    </sheetView>
  </sheetViews>
  <sheetFormatPr baseColWidth="10" defaultColWidth="12.140625" defaultRowHeight="12.75"/>
  <cols>
    <col min="1" max="1" width="7" style="5" customWidth="1"/>
    <col min="2" max="2" width="26.7109375" style="5" customWidth="1"/>
    <col min="3" max="8" width="6" style="5" customWidth="1"/>
    <col min="9" max="9" width="6" style="206" customWidth="1"/>
    <col min="10" max="10" width="6" style="5" customWidth="1"/>
    <col min="11" max="11" width="8.28515625" style="206" customWidth="1"/>
    <col min="12" max="12" width="8.28515625" style="5" customWidth="1"/>
    <col min="13" max="13" width="9.5703125" style="5" customWidth="1"/>
    <col min="14" max="14" width="26.5703125" style="5" customWidth="1"/>
    <col min="15" max="16" width="6" style="5" customWidth="1"/>
    <col min="17" max="17" width="12.140625" style="5" customWidth="1"/>
    <col min="18" max="16384" width="12.140625" style="5"/>
  </cols>
  <sheetData>
    <row r="1" spans="1:16" ht="20.100000000000001" customHeight="1">
      <c r="A1" s="90"/>
      <c r="B1" s="125" t="s">
        <v>84</v>
      </c>
      <c r="C1" s="446" t="s">
        <v>85</v>
      </c>
      <c r="D1" s="446"/>
      <c r="E1" s="446" t="s">
        <v>86</v>
      </c>
      <c r="F1" s="446"/>
      <c r="G1" s="446" t="s">
        <v>87</v>
      </c>
      <c r="H1" s="446"/>
      <c r="I1" s="446" t="s">
        <v>46</v>
      </c>
      <c r="J1" s="446"/>
      <c r="K1" s="447" t="s">
        <v>43</v>
      </c>
      <c r="L1" s="447"/>
      <c r="N1" s="296"/>
      <c r="O1" s="445"/>
      <c r="P1" s="445"/>
    </row>
    <row r="2" spans="1:16" ht="14.1" customHeight="1">
      <c r="A2" s="92" t="s">
        <v>44</v>
      </c>
      <c r="B2" s="150" t="s">
        <v>45</v>
      </c>
      <c r="C2" s="166">
        <v>2010</v>
      </c>
      <c r="D2" s="167">
        <v>2020</v>
      </c>
      <c r="E2" s="166">
        <v>2010</v>
      </c>
      <c r="F2" s="167">
        <v>2020</v>
      </c>
      <c r="G2" s="166">
        <v>2010</v>
      </c>
      <c r="H2" s="167">
        <v>2020</v>
      </c>
      <c r="I2" s="168">
        <v>2010</v>
      </c>
      <c r="J2" s="167">
        <v>2020</v>
      </c>
      <c r="K2" s="169">
        <v>2010</v>
      </c>
      <c r="L2" s="170">
        <v>2020</v>
      </c>
      <c r="N2" s="398"/>
      <c r="O2" s="398"/>
      <c r="P2" s="398"/>
    </row>
    <row r="3" spans="1:16">
      <c r="A3" s="46" t="s">
        <v>10</v>
      </c>
      <c r="B3" s="129" t="s">
        <v>11</v>
      </c>
      <c r="C3" s="172">
        <v>3.87</v>
      </c>
      <c r="D3" s="173">
        <v>2.52</v>
      </c>
      <c r="E3" s="172">
        <v>49.03</v>
      </c>
      <c r="F3" s="174">
        <v>161.32</v>
      </c>
      <c r="G3" s="173">
        <v>40.14</v>
      </c>
      <c r="H3" s="173">
        <v>44.05</v>
      </c>
      <c r="I3" s="172">
        <v>25.71</v>
      </c>
      <c r="J3" s="174">
        <v>12.33</v>
      </c>
      <c r="K3" s="175">
        <v>118.75</v>
      </c>
      <c r="L3" s="176">
        <v>220.22</v>
      </c>
      <c r="M3" s="177"/>
      <c r="N3" s="296"/>
      <c r="O3" s="196"/>
      <c r="P3" s="196"/>
    </row>
    <row r="4" spans="1:16">
      <c r="A4" s="46" t="s">
        <v>10</v>
      </c>
      <c r="B4" s="129" t="s">
        <v>12</v>
      </c>
      <c r="C4" s="178">
        <v>2.14</v>
      </c>
      <c r="D4" s="179">
        <v>1.88</v>
      </c>
      <c r="E4" s="178">
        <v>118.23</v>
      </c>
      <c r="F4" s="180">
        <v>116.28</v>
      </c>
      <c r="G4" s="181">
        <v>9.9700000000000006</v>
      </c>
      <c r="H4" s="181">
        <v>9.15</v>
      </c>
      <c r="I4" s="178">
        <v>10.82</v>
      </c>
      <c r="J4" s="180">
        <v>16.54</v>
      </c>
      <c r="K4" s="182">
        <v>141.16</v>
      </c>
      <c r="L4" s="183">
        <v>143.85</v>
      </c>
      <c r="M4" s="177"/>
      <c r="N4" s="296"/>
      <c r="O4" s="196"/>
      <c r="P4" s="196"/>
    </row>
    <row r="5" spans="1:16">
      <c r="A5" s="46" t="s">
        <v>10</v>
      </c>
      <c r="B5" s="129" t="s">
        <v>14</v>
      </c>
      <c r="C5" s="178">
        <v>8.6999999999999993</v>
      </c>
      <c r="D5" s="184" t="s">
        <v>13</v>
      </c>
      <c r="E5" s="178">
        <v>1.59</v>
      </c>
      <c r="F5" s="184" t="s">
        <v>13</v>
      </c>
      <c r="G5" s="181">
        <v>75.98</v>
      </c>
      <c r="H5" s="181">
        <v>111.3</v>
      </c>
      <c r="I5" s="178">
        <v>11</v>
      </c>
      <c r="J5" s="180">
        <v>37.96</v>
      </c>
      <c r="K5" s="182">
        <v>97.27</v>
      </c>
      <c r="L5" s="183">
        <v>156.65</v>
      </c>
      <c r="M5" s="177"/>
      <c r="N5" s="296"/>
      <c r="O5" s="196"/>
      <c r="P5" s="196"/>
    </row>
    <row r="6" spans="1:16">
      <c r="A6" s="46" t="s">
        <v>10</v>
      </c>
      <c r="B6" s="129" t="s">
        <v>15</v>
      </c>
      <c r="C6" s="178">
        <v>0.3</v>
      </c>
      <c r="D6" s="179">
        <v>0.2</v>
      </c>
      <c r="E6" s="178">
        <v>73.040000000000006</v>
      </c>
      <c r="F6" s="180">
        <v>91.15</v>
      </c>
      <c r="G6" s="181">
        <v>113.52</v>
      </c>
      <c r="H6" s="181">
        <v>127.28</v>
      </c>
      <c r="I6" s="178">
        <v>3.76</v>
      </c>
      <c r="J6" s="180">
        <v>14.88</v>
      </c>
      <c r="K6" s="182">
        <v>190.62</v>
      </c>
      <c r="L6" s="183">
        <v>233.51</v>
      </c>
      <c r="M6" s="177"/>
      <c r="N6" s="296"/>
      <c r="O6" s="196"/>
      <c r="P6" s="196"/>
    </row>
    <row r="7" spans="1:16">
      <c r="A7" s="46" t="s">
        <v>10</v>
      </c>
      <c r="B7" s="129" t="s">
        <v>16</v>
      </c>
      <c r="C7" s="178">
        <v>0.16</v>
      </c>
      <c r="D7" s="184" t="s">
        <v>13</v>
      </c>
      <c r="E7" s="178">
        <v>0.1</v>
      </c>
      <c r="F7" s="184" t="s">
        <v>13</v>
      </c>
      <c r="G7" s="181">
        <v>230.7</v>
      </c>
      <c r="H7" s="181">
        <v>266.76</v>
      </c>
      <c r="I7" s="178">
        <v>11.74</v>
      </c>
      <c r="J7" s="180">
        <v>17.84</v>
      </c>
      <c r="K7" s="182">
        <v>242.7</v>
      </c>
      <c r="L7" s="183">
        <v>286.49</v>
      </c>
      <c r="M7" s="177"/>
      <c r="N7" s="296"/>
      <c r="O7" s="196"/>
      <c r="P7" s="196"/>
    </row>
    <row r="8" spans="1:16">
      <c r="A8" s="46" t="s">
        <v>10</v>
      </c>
      <c r="B8" s="129" t="s">
        <v>17</v>
      </c>
      <c r="C8" s="178">
        <v>3.72</v>
      </c>
      <c r="D8" s="179">
        <v>17.04</v>
      </c>
      <c r="E8" s="178">
        <v>0.1</v>
      </c>
      <c r="F8" s="180">
        <v>0</v>
      </c>
      <c r="G8" s="181">
        <v>198</v>
      </c>
      <c r="H8" s="181">
        <v>195.15</v>
      </c>
      <c r="I8" s="178">
        <v>5.75</v>
      </c>
      <c r="J8" s="180">
        <v>10.78</v>
      </c>
      <c r="K8" s="182">
        <v>207.57</v>
      </c>
      <c r="L8" s="183">
        <v>222.97</v>
      </c>
      <c r="M8" s="177"/>
      <c r="N8" s="296"/>
      <c r="O8" s="196"/>
      <c r="P8" s="196"/>
    </row>
    <row r="9" spans="1:16">
      <c r="A9" s="46" t="s">
        <v>10</v>
      </c>
      <c r="B9" s="129" t="s">
        <v>18</v>
      </c>
      <c r="C9" s="178">
        <v>4.4000000000000004</v>
      </c>
      <c r="D9" s="179">
        <v>4.0199999999999996</v>
      </c>
      <c r="E9" s="178">
        <v>92.41</v>
      </c>
      <c r="F9" s="180">
        <v>353.55</v>
      </c>
      <c r="G9" s="179">
        <v>173.92</v>
      </c>
      <c r="H9" s="179">
        <v>189.03</v>
      </c>
      <c r="I9" s="178">
        <v>1.4</v>
      </c>
      <c r="J9" s="180">
        <v>15.34</v>
      </c>
      <c r="K9" s="182">
        <v>272.13</v>
      </c>
      <c r="L9" s="183">
        <v>561.94000000000005</v>
      </c>
      <c r="M9" s="177"/>
      <c r="N9" s="296"/>
      <c r="O9" s="196"/>
      <c r="P9" s="196"/>
    </row>
    <row r="10" spans="1:16">
      <c r="A10" s="185"/>
      <c r="B10" s="140" t="s">
        <v>10</v>
      </c>
      <c r="C10" s="186">
        <v>23.29</v>
      </c>
      <c r="D10" s="187">
        <v>27.61</v>
      </c>
      <c r="E10" s="186">
        <v>334.5</v>
      </c>
      <c r="F10" s="188">
        <v>729.63</v>
      </c>
      <c r="G10" s="187">
        <v>842.23</v>
      </c>
      <c r="H10" s="187">
        <v>942.72</v>
      </c>
      <c r="I10" s="186">
        <v>70.180000000000007</v>
      </c>
      <c r="J10" s="188">
        <v>125.67</v>
      </c>
      <c r="K10" s="189">
        <v>1270.2</v>
      </c>
      <c r="L10" s="190">
        <v>1825.63</v>
      </c>
      <c r="M10" s="177"/>
      <c r="N10" s="399"/>
      <c r="O10" s="400"/>
      <c r="P10" s="400"/>
    </row>
    <row r="11" spans="1:16">
      <c r="A11" s="46" t="s">
        <v>19</v>
      </c>
      <c r="B11" s="129" t="s">
        <v>20</v>
      </c>
      <c r="C11" s="191" t="s">
        <v>13</v>
      </c>
      <c r="D11" s="184" t="s">
        <v>13</v>
      </c>
      <c r="E11" s="172">
        <v>0</v>
      </c>
      <c r="F11" s="174">
        <v>0</v>
      </c>
      <c r="G11" s="191" t="s">
        <v>13</v>
      </c>
      <c r="H11" s="184" t="s">
        <v>13</v>
      </c>
      <c r="I11" s="172">
        <v>29</v>
      </c>
      <c r="J11" s="174">
        <v>15.5</v>
      </c>
      <c r="K11" s="175">
        <v>36.270000000000003</v>
      </c>
      <c r="L11" s="176">
        <v>40.840000000000003</v>
      </c>
      <c r="M11" s="177"/>
      <c r="N11" s="296"/>
      <c r="O11" s="196"/>
      <c r="P11" s="196"/>
    </row>
    <row r="12" spans="1:16">
      <c r="A12" s="46" t="s">
        <v>19</v>
      </c>
      <c r="B12" s="129" t="s">
        <v>21</v>
      </c>
      <c r="C12" s="178">
        <v>18.87</v>
      </c>
      <c r="D12" s="181">
        <v>23.93</v>
      </c>
      <c r="E12" s="178">
        <v>0</v>
      </c>
      <c r="F12" s="180">
        <v>0</v>
      </c>
      <c r="G12" s="179">
        <v>205.58</v>
      </c>
      <c r="H12" s="179">
        <v>203.26</v>
      </c>
      <c r="I12" s="178">
        <v>17.559999999999999</v>
      </c>
      <c r="J12" s="180">
        <v>22.19</v>
      </c>
      <c r="K12" s="182">
        <v>242.01</v>
      </c>
      <c r="L12" s="183">
        <v>249.38</v>
      </c>
      <c r="M12" s="177"/>
      <c r="N12" s="296"/>
      <c r="O12" s="196"/>
      <c r="P12" s="196"/>
    </row>
    <row r="13" spans="1:16">
      <c r="A13" s="46" t="s">
        <v>19</v>
      </c>
      <c r="B13" s="129" t="s">
        <v>22</v>
      </c>
      <c r="C13" s="178">
        <v>340.04</v>
      </c>
      <c r="D13" s="181">
        <v>512.1</v>
      </c>
      <c r="E13" s="178">
        <v>68.739999999999995</v>
      </c>
      <c r="F13" s="180">
        <v>58.99</v>
      </c>
      <c r="G13" s="179">
        <v>28.5</v>
      </c>
      <c r="H13" s="179">
        <v>46.03</v>
      </c>
      <c r="I13" s="178">
        <v>329.9</v>
      </c>
      <c r="J13" s="180">
        <v>171.81</v>
      </c>
      <c r="K13" s="182">
        <v>767.18</v>
      </c>
      <c r="L13" s="183">
        <v>788.93</v>
      </c>
      <c r="M13" s="177"/>
      <c r="N13" s="296"/>
      <c r="O13" s="196"/>
      <c r="P13" s="196"/>
    </row>
    <row r="14" spans="1:16">
      <c r="A14" s="46" t="s">
        <v>19</v>
      </c>
      <c r="B14" s="129" t="s">
        <v>23</v>
      </c>
      <c r="C14" s="178">
        <v>2.5</v>
      </c>
      <c r="D14" s="181">
        <v>1.6</v>
      </c>
      <c r="E14" s="178">
        <v>0</v>
      </c>
      <c r="F14" s="180">
        <v>41.33</v>
      </c>
      <c r="G14" s="179">
        <v>475.88</v>
      </c>
      <c r="H14" s="179">
        <v>406.36</v>
      </c>
      <c r="I14" s="178">
        <v>59.91</v>
      </c>
      <c r="J14" s="180">
        <v>40.18</v>
      </c>
      <c r="K14" s="182">
        <v>538.29</v>
      </c>
      <c r="L14" s="183">
        <v>489.47</v>
      </c>
      <c r="M14" s="177"/>
      <c r="N14" s="296"/>
      <c r="O14" s="196"/>
      <c r="P14" s="196"/>
    </row>
    <row r="15" spans="1:16">
      <c r="A15" s="46" t="s">
        <v>19</v>
      </c>
      <c r="B15" s="129" t="s">
        <v>24</v>
      </c>
      <c r="C15" s="178">
        <v>797.56</v>
      </c>
      <c r="D15" s="181">
        <v>880.29</v>
      </c>
      <c r="E15" s="178">
        <v>127.52</v>
      </c>
      <c r="F15" s="180">
        <v>125.56</v>
      </c>
      <c r="G15" s="179">
        <v>129.76</v>
      </c>
      <c r="H15" s="179">
        <v>145.29</v>
      </c>
      <c r="I15" s="178">
        <v>676.99</v>
      </c>
      <c r="J15" s="180">
        <v>351.01</v>
      </c>
      <c r="K15" s="182">
        <v>1731.83</v>
      </c>
      <c r="L15" s="183">
        <v>1502.15</v>
      </c>
      <c r="M15" s="177"/>
      <c r="N15" s="296"/>
      <c r="O15" s="196"/>
      <c r="P15" s="196"/>
    </row>
    <row r="16" spans="1:16">
      <c r="A16" s="46" t="s">
        <v>19</v>
      </c>
      <c r="B16" s="129" t="s">
        <v>25</v>
      </c>
      <c r="C16" s="178">
        <v>296.62</v>
      </c>
      <c r="D16" s="181">
        <v>496.17</v>
      </c>
      <c r="E16" s="178">
        <v>124.89</v>
      </c>
      <c r="F16" s="180">
        <v>339.96</v>
      </c>
      <c r="G16" s="179">
        <v>95.65</v>
      </c>
      <c r="H16" s="179">
        <v>79.8</v>
      </c>
      <c r="I16" s="178">
        <v>399.93</v>
      </c>
      <c r="J16" s="180">
        <v>376.82</v>
      </c>
      <c r="K16" s="182">
        <v>917.09</v>
      </c>
      <c r="L16" s="183">
        <v>1292.75</v>
      </c>
      <c r="M16" s="177"/>
      <c r="N16" s="296"/>
      <c r="O16" s="196"/>
      <c r="P16" s="196"/>
    </row>
    <row r="17" spans="1:16">
      <c r="A17" s="46" t="s">
        <v>19</v>
      </c>
      <c r="B17" s="129" t="s">
        <v>26</v>
      </c>
      <c r="C17" s="178">
        <v>312.86</v>
      </c>
      <c r="D17" s="181">
        <v>321.16000000000003</v>
      </c>
      <c r="E17" s="178">
        <v>42.12</v>
      </c>
      <c r="F17" s="180">
        <v>29.11</v>
      </c>
      <c r="G17" s="179">
        <v>29.31</v>
      </c>
      <c r="H17" s="179">
        <v>43.24</v>
      </c>
      <c r="I17" s="178">
        <v>248.82</v>
      </c>
      <c r="J17" s="180">
        <v>276.67</v>
      </c>
      <c r="K17" s="182">
        <v>633.11</v>
      </c>
      <c r="L17" s="183">
        <v>670.18</v>
      </c>
      <c r="M17" s="192"/>
      <c r="N17" s="296"/>
      <c r="O17" s="196"/>
      <c r="P17" s="196"/>
    </row>
    <row r="18" spans="1:16">
      <c r="A18" s="46" t="s">
        <v>19</v>
      </c>
      <c r="B18" s="129" t="s">
        <v>27</v>
      </c>
      <c r="C18" s="178">
        <v>91.9</v>
      </c>
      <c r="D18" s="181">
        <v>97.76</v>
      </c>
      <c r="E18" s="178">
        <v>40.950000000000003</v>
      </c>
      <c r="F18" s="180">
        <v>52.93</v>
      </c>
      <c r="G18" s="179">
        <v>26.03</v>
      </c>
      <c r="H18" s="179">
        <v>13.78</v>
      </c>
      <c r="I18" s="178">
        <v>86.39</v>
      </c>
      <c r="J18" s="180">
        <v>20.58</v>
      </c>
      <c r="K18" s="182">
        <v>245.27</v>
      </c>
      <c r="L18" s="183">
        <v>185.05</v>
      </c>
      <c r="M18" s="177"/>
      <c r="N18" s="296"/>
      <c r="O18" s="196"/>
      <c r="P18" s="196"/>
    </row>
    <row r="19" spans="1:16">
      <c r="A19" s="46" t="s">
        <v>19</v>
      </c>
      <c r="B19" s="129" t="s">
        <v>28</v>
      </c>
      <c r="C19" s="193">
        <v>5.75</v>
      </c>
      <c r="D19" s="194">
        <v>8.32</v>
      </c>
      <c r="E19" s="193">
        <v>33</v>
      </c>
      <c r="F19" s="195">
        <v>23.63</v>
      </c>
      <c r="G19" s="196">
        <v>41.62</v>
      </c>
      <c r="H19" s="196">
        <v>30.41</v>
      </c>
      <c r="I19" s="178">
        <v>2.75</v>
      </c>
      <c r="J19" s="180">
        <v>3.72</v>
      </c>
      <c r="K19" s="182">
        <v>83.12</v>
      </c>
      <c r="L19" s="183">
        <v>66.08</v>
      </c>
      <c r="M19" s="177"/>
      <c r="N19" s="296"/>
      <c r="O19" s="196"/>
      <c r="P19" s="196"/>
    </row>
    <row r="20" spans="1:16">
      <c r="A20" s="46" t="s">
        <v>19</v>
      </c>
      <c r="B20" s="129" t="s">
        <v>29</v>
      </c>
      <c r="C20" s="178">
        <v>0</v>
      </c>
      <c r="D20" s="181">
        <v>0</v>
      </c>
      <c r="E20" s="178">
        <v>6.85</v>
      </c>
      <c r="F20" s="180">
        <v>11.74</v>
      </c>
      <c r="G20" s="179">
        <v>50.8</v>
      </c>
      <c r="H20" s="179">
        <v>6.78</v>
      </c>
      <c r="I20" s="178">
        <v>0</v>
      </c>
      <c r="J20" s="180">
        <v>0.36</v>
      </c>
      <c r="K20" s="182">
        <v>57.65</v>
      </c>
      <c r="L20" s="183">
        <v>18.88</v>
      </c>
      <c r="M20" s="177"/>
      <c r="N20" s="296"/>
      <c r="O20" s="196"/>
      <c r="P20" s="196"/>
    </row>
    <row r="21" spans="1:16">
      <c r="A21" s="46" t="s">
        <v>19</v>
      </c>
      <c r="B21" s="129" t="s">
        <v>30</v>
      </c>
      <c r="C21" s="178">
        <v>0</v>
      </c>
      <c r="D21" s="181">
        <v>0</v>
      </c>
      <c r="E21" s="178">
        <v>87.58</v>
      </c>
      <c r="F21" s="180">
        <v>87.23</v>
      </c>
      <c r="G21" s="179">
        <v>147.94999999999999</v>
      </c>
      <c r="H21" s="179">
        <v>200.72</v>
      </c>
      <c r="I21" s="178">
        <v>41.06</v>
      </c>
      <c r="J21" s="180">
        <v>18.71</v>
      </c>
      <c r="K21" s="182">
        <v>276.58999999999997</v>
      </c>
      <c r="L21" s="183">
        <v>306.66000000000003</v>
      </c>
      <c r="M21" s="177"/>
      <c r="N21" s="296"/>
      <c r="O21" s="196"/>
      <c r="P21" s="196"/>
    </row>
    <row r="22" spans="1:16">
      <c r="A22" s="46" t="s">
        <v>19</v>
      </c>
      <c r="B22" s="129" t="s">
        <v>31</v>
      </c>
      <c r="C22" s="191" t="s">
        <v>13</v>
      </c>
      <c r="D22" s="184" t="s">
        <v>13</v>
      </c>
      <c r="E22" s="178">
        <v>264.57</v>
      </c>
      <c r="F22" s="180">
        <v>324.86</v>
      </c>
      <c r="G22" s="191" t="s">
        <v>13</v>
      </c>
      <c r="H22" s="184" t="s">
        <v>13</v>
      </c>
      <c r="I22" s="178">
        <v>0</v>
      </c>
      <c r="J22" s="180">
        <v>5.17</v>
      </c>
      <c r="K22" s="182">
        <v>272.17</v>
      </c>
      <c r="L22" s="183">
        <v>336.56</v>
      </c>
      <c r="M22" s="177"/>
      <c r="N22" s="296"/>
      <c r="O22" s="196"/>
      <c r="P22" s="196"/>
    </row>
    <row r="23" spans="1:16">
      <c r="A23" s="46"/>
      <c r="B23" s="140" t="s">
        <v>19</v>
      </c>
      <c r="C23" s="197">
        <v>1870.35</v>
      </c>
      <c r="D23" s="198">
        <v>2365.67</v>
      </c>
      <c r="E23" s="197">
        <v>796.22</v>
      </c>
      <c r="F23" s="199">
        <v>1095.3399999999999</v>
      </c>
      <c r="G23" s="198">
        <v>1241.7</v>
      </c>
      <c r="H23" s="198">
        <v>1183.2</v>
      </c>
      <c r="I23" s="197">
        <v>1892.31</v>
      </c>
      <c r="J23" s="199">
        <v>1302.72</v>
      </c>
      <c r="K23" s="198">
        <v>5800.58</v>
      </c>
      <c r="L23" s="199">
        <v>5946.93</v>
      </c>
      <c r="M23" s="200"/>
      <c r="N23" s="399"/>
      <c r="O23" s="401"/>
      <c r="P23" s="401"/>
    </row>
    <row r="24" spans="1:16" ht="20.100000000000001" customHeight="1">
      <c r="A24" s="201"/>
      <c r="B24" s="147" t="s">
        <v>32</v>
      </c>
      <c r="C24" s="202">
        <v>1893.64</v>
      </c>
      <c r="D24" s="203">
        <v>2393.2800000000002</v>
      </c>
      <c r="E24" s="202">
        <v>1130.72</v>
      </c>
      <c r="F24" s="204">
        <v>1824.97</v>
      </c>
      <c r="G24" s="203">
        <v>2083.9299999999998</v>
      </c>
      <c r="H24" s="203">
        <v>2125.92</v>
      </c>
      <c r="I24" s="202">
        <v>1962.49</v>
      </c>
      <c r="J24" s="204">
        <v>1428.39</v>
      </c>
      <c r="K24" s="203">
        <v>7070.78</v>
      </c>
      <c r="L24" s="204">
        <v>7772.56</v>
      </c>
      <c r="M24" s="200"/>
      <c r="N24" s="402"/>
      <c r="O24" s="403"/>
      <c r="P24" s="403"/>
    </row>
    <row r="25" spans="1:16">
      <c r="A25" s="191" t="s">
        <v>88</v>
      </c>
      <c r="B25" s="5" t="s">
        <v>89</v>
      </c>
      <c r="I25" s="5"/>
      <c r="K25" s="205"/>
      <c r="L25" s="205"/>
    </row>
    <row r="27" spans="1:16">
      <c r="L27" s="207"/>
      <c r="M27" s="208"/>
    </row>
    <row r="28" spans="1:16">
      <c r="L28" s="207"/>
      <c r="M28" s="208"/>
    </row>
    <row r="32" spans="1:16">
      <c r="L32" s="207"/>
      <c r="M32" s="207"/>
    </row>
    <row r="33" spans="12:16">
      <c r="L33" s="207"/>
      <c r="M33" s="207"/>
    </row>
    <row r="35" spans="12:16">
      <c r="N35" s="397"/>
      <c r="O35" s="384">
        <v>2010</v>
      </c>
      <c r="P35" s="384">
        <v>2020</v>
      </c>
    </row>
    <row r="36" spans="12:16">
      <c r="N36" s="397" t="s">
        <v>90</v>
      </c>
      <c r="O36" s="384">
        <v>329</v>
      </c>
      <c r="P36" s="384">
        <v>381</v>
      </c>
    </row>
    <row r="37" spans="12:16">
      <c r="N37" s="397" t="s">
        <v>91</v>
      </c>
      <c r="O37" s="384">
        <v>400</v>
      </c>
      <c r="P37" s="384">
        <v>115</v>
      </c>
    </row>
    <row r="38" spans="12:16">
      <c r="N38" s="397" t="s">
        <v>92</v>
      </c>
      <c r="O38" s="384">
        <v>456</v>
      </c>
      <c r="P38" s="384">
        <v>282</v>
      </c>
    </row>
    <row r="39" spans="12:16">
      <c r="N39" s="397" t="s">
        <v>93</v>
      </c>
      <c r="O39" s="384">
        <v>542</v>
      </c>
      <c r="P39" s="384">
        <v>356</v>
      </c>
    </row>
    <row r="40" spans="12:16">
      <c r="N40" s="397" t="s">
        <v>94</v>
      </c>
      <c r="O40" s="384">
        <v>77</v>
      </c>
      <c r="P40" s="384">
        <v>114</v>
      </c>
    </row>
    <row r="41" spans="12:16">
      <c r="N41" s="384"/>
      <c r="O41" s="384">
        <f>SUM(O36:O40)</f>
        <v>1804</v>
      </c>
      <c r="P41" s="384">
        <f>SUM(P36:P40)</f>
        <v>1248</v>
      </c>
    </row>
  </sheetData>
  <mergeCells count="6">
    <mergeCell ref="O1:P1"/>
    <mergeCell ref="C1:D1"/>
    <mergeCell ref="E1:F1"/>
    <mergeCell ref="G1:H1"/>
    <mergeCell ref="I1:J1"/>
    <mergeCell ref="K1:L1"/>
  </mergeCells>
  <pageMargins left="0.11811023622047244" right="0.11811023622047244" top="0.15748031496062992" bottom="0.11811023622047244" header="0.15748031496062992" footer="0.11811023622047244"/>
  <pageSetup paperSize="9" fitToWidth="0" fitToHeight="0" pageOrder="overThenDown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>
      <selection activeCell="K20" sqref="K20"/>
    </sheetView>
  </sheetViews>
  <sheetFormatPr baseColWidth="10" defaultRowHeight="12.75"/>
  <cols>
    <col min="1" max="1" width="5.140625" style="5" customWidth="1"/>
    <col min="2" max="2" width="27.140625" style="5" customWidth="1"/>
    <col min="3" max="4" width="11" style="5" customWidth="1"/>
    <col min="5" max="6" width="10.28515625" style="5" customWidth="1"/>
    <col min="7" max="8" width="8.5703125" style="5" customWidth="1"/>
    <col min="9" max="10" width="8.42578125" style="17" customWidth="1"/>
    <col min="11" max="11" width="21.42578125" style="5" customWidth="1"/>
    <col min="12" max="13" width="8.140625" style="5" customWidth="1"/>
    <col min="14" max="14" width="7.28515625" style="5" customWidth="1"/>
    <col min="15" max="18" width="7.28515625" customWidth="1"/>
  </cols>
  <sheetData>
    <row r="1" spans="1:14" ht="14.25">
      <c r="A1" s="90"/>
      <c r="B1" s="125" t="s">
        <v>95</v>
      </c>
      <c r="C1" s="442" t="s">
        <v>96</v>
      </c>
      <c r="D1" s="442"/>
      <c r="E1" s="442" t="s">
        <v>97</v>
      </c>
      <c r="F1" s="442"/>
      <c r="G1" s="442" t="s">
        <v>98</v>
      </c>
      <c r="H1" s="442"/>
      <c r="I1" s="437" t="s">
        <v>42</v>
      </c>
      <c r="J1" s="437"/>
      <c r="K1" s="404"/>
      <c r="L1" s="448"/>
      <c r="M1" s="448"/>
    </row>
    <row r="2" spans="1:14" ht="13.5">
      <c r="A2" s="92" t="s">
        <v>44</v>
      </c>
      <c r="B2" s="150" t="s">
        <v>45</v>
      </c>
      <c r="C2" s="61">
        <v>2010</v>
      </c>
      <c r="D2" s="62">
        <v>2020</v>
      </c>
      <c r="E2" s="61">
        <v>2010</v>
      </c>
      <c r="F2" s="62">
        <v>2020</v>
      </c>
      <c r="G2" s="61">
        <v>2010</v>
      </c>
      <c r="H2" s="62">
        <v>2020</v>
      </c>
      <c r="I2" s="94">
        <v>2010</v>
      </c>
      <c r="J2" s="64">
        <v>2020</v>
      </c>
      <c r="K2" s="9"/>
      <c r="L2" s="299"/>
      <c r="M2" s="299"/>
    </row>
    <row r="3" spans="1:14" ht="14.25">
      <c r="A3" s="46" t="s">
        <v>10</v>
      </c>
      <c r="B3" s="129" t="s">
        <v>11</v>
      </c>
      <c r="C3" s="209">
        <v>86.8</v>
      </c>
      <c r="D3" s="210">
        <v>87.92</v>
      </c>
      <c r="E3" s="211">
        <v>0</v>
      </c>
      <c r="F3" s="211">
        <v>0</v>
      </c>
      <c r="G3" s="209">
        <v>2.87</v>
      </c>
      <c r="H3" s="210">
        <v>5.65</v>
      </c>
      <c r="I3" s="122">
        <v>89.67</v>
      </c>
      <c r="J3" s="99">
        <v>93.57</v>
      </c>
      <c r="K3" s="304"/>
      <c r="L3" s="405"/>
      <c r="M3" s="405"/>
      <c r="N3" s="117"/>
    </row>
    <row r="4" spans="1:14" ht="14.25">
      <c r="A4" s="46" t="s">
        <v>10</v>
      </c>
      <c r="B4" s="129" t="s">
        <v>12</v>
      </c>
      <c r="C4" s="78" t="s">
        <v>13</v>
      </c>
      <c r="D4" s="213">
        <v>25.08</v>
      </c>
      <c r="E4" s="78" t="s">
        <v>13</v>
      </c>
      <c r="F4" s="214" t="s">
        <v>13</v>
      </c>
      <c r="G4" s="78" t="s">
        <v>13</v>
      </c>
      <c r="H4" s="214" t="s">
        <v>13</v>
      </c>
      <c r="I4" s="116">
        <v>68.739999999999995</v>
      </c>
      <c r="J4" s="102">
        <v>26.78</v>
      </c>
      <c r="K4" s="304"/>
      <c r="L4" s="405"/>
      <c r="M4" s="405"/>
      <c r="N4" s="117"/>
    </row>
    <row r="5" spans="1:14" ht="14.25">
      <c r="A5" s="46" t="s">
        <v>10</v>
      </c>
      <c r="B5" s="129" t="s">
        <v>14</v>
      </c>
      <c r="C5" s="215">
        <v>102.23</v>
      </c>
      <c r="D5" s="213">
        <v>41</v>
      </c>
      <c r="E5" s="78" t="s">
        <v>13</v>
      </c>
      <c r="F5" s="216">
        <v>0</v>
      </c>
      <c r="G5" s="78" t="s">
        <v>13</v>
      </c>
      <c r="H5" s="213">
        <v>0</v>
      </c>
      <c r="I5" s="116">
        <v>116.23</v>
      </c>
      <c r="J5" s="102">
        <v>41</v>
      </c>
      <c r="K5" s="304"/>
      <c r="L5" s="405"/>
      <c r="M5" s="405"/>
      <c r="N5" s="117"/>
    </row>
    <row r="6" spans="1:14" ht="14.25">
      <c r="A6" s="46" t="s">
        <v>10</v>
      </c>
      <c r="B6" s="129" t="s">
        <v>15</v>
      </c>
      <c r="C6" s="215">
        <v>83.22</v>
      </c>
      <c r="D6" s="213">
        <v>148.77000000000001</v>
      </c>
      <c r="E6" s="216">
        <v>24.81</v>
      </c>
      <c r="F6" s="214" t="s">
        <v>13</v>
      </c>
      <c r="G6" s="215">
        <v>10.050000000000001</v>
      </c>
      <c r="H6" s="214" t="s">
        <v>13</v>
      </c>
      <c r="I6" s="116">
        <v>118.08</v>
      </c>
      <c r="J6" s="102">
        <v>166.56</v>
      </c>
      <c r="K6" s="304"/>
      <c r="L6" s="405"/>
      <c r="M6" s="405"/>
      <c r="N6" s="117"/>
    </row>
    <row r="7" spans="1:14" ht="14.25">
      <c r="A7" s="46" t="s">
        <v>10</v>
      </c>
      <c r="B7" s="129" t="s">
        <v>16</v>
      </c>
      <c r="C7" s="215">
        <v>182.14</v>
      </c>
      <c r="D7" s="213">
        <v>284.47000000000003</v>
      </c>
      <c r="E7" s="216">
        <v>9.5</v>
      </c>
      <c r="F7" s="216">
        <v>16.47</v>
      </c>
      <c r="G7" s="215">
        <v>4.3</v>
      </c>
      <c r="H7" s="213">
        <v>51.9</v>
      </c>
      <c r="I7" s="116">
        <v>195.94</v>
      </c>
      <c r="J7" s="102">
        <v>352.84</v>
      </c>
      <c r="K7" s="304"/>
      <c r="L7" s="405"/>
      <c r="M7" s="405"/>
      <c r="N7" s="117"/>
    </row>
    <row r="8" spans="1:14" ht="14.25">
      <c r="A8" s="46" t="s">
        <v>10</v>
      </c>
      <c r="B8" s="129" t="s">
        <v>17</v>
      </c>
      <c r="C8" s="215">
        <v>212.89</v>
      </c>
      <c r="D8" s="213">
        <v>274.27999999999997</v>
      </c>
      <c r="E8" s="216">
        <v>11.19</v>
      </c>
      <c r="F8" s="216">
        <v>29.49</v>
      </c>
      <c r="G8" s="215">
        <v>0</v>
      </c>
      <c r="H8" s="213">
        <v>12.85</v>
      </c>
      <c r="I8" s="116">
        <v>224.08</v>
      </c>
      <c r="J8" s="102">
        <v>316.62</v>
      </c>
      <c r="K8" s="304"/>
      <c r="L8" s="405"/>
      <c r="M8" s="405"/>
      <c r="N8" s="117"/>
    </row>
    <row r="9" spans="1:14" ht="14.25">
      <c r="A9" s="46" t="s">
        <v>10</v>
      </c>
      <c r="B9" s="129" t="s">
        <v>18</v>
      </c>
      <c r="C9" s="78" t="s">
        <v>13</v>
      </c>
      <c r="D9" s="213">
        <v>58.61</v>
      </c>
      <c r="E9" s="78" t="s">
        <v>13</v>
      </c>
      <c r="F9" s="216">
        <v>0</v>
      </c>
      <c r="G9" s="215">
        <v>3.3</v>
      </c>
      <c r="H9" s="213">
        <v>0</v>
      </c>
      <c r="I9" s="116">
        <v>50.7</v>
      </c>
      <c r="J9" s="102">
        <v>58.61</v>
      </c>
      <c r="K9" s="304"/>
      <c r="L9" s="405"/>
      <c r="M9" s="405"/>
      <c r="N9" s="117"/>
    </row>
    <row r="10" spans="1:14" ht="14.25">
      <c r="A10" s="103"/>
      <c r="B10" s="140" t="s">
        <v>10</v>
      </c>
      <c r="C10" s="104">
        <v>778.69</v>
      </c>
      <c r="D10" s="105">
        <v>920.13</v>
      </c>
      <c r="E10" s="118">
        <v>61.37</v>
      </c>
      <c r="F10" s="118">
        <v>59.45</v>
      </c>
      <c r="G10" s="104">
        <v>23.38</v>
      </c>
      <c r="H10" s="105">
        <v>76.400000000000006</v>
      </c>
      <c r="I10" s="217">
        <v>863.44</v>
      </c>
      <c r="J10" s="106">
        <v>1055.98</v>
      </c>
      <c r="K10" s="406"/>
      <c r="L10" s="316"/>
      <c r="M10" s="316"/>
      <c r="N10" s="117"/>
    </row>
    <row r="11" spans="1:14" ht="14.25">
      <c r="A11" s="46" t="s">
        <v>19</v>
      </c>
      <c r="B11" s="129" t="s">
        <v>20</v>
      </c>
      <c r="C11" s="209" t="s">
        <v>99</v>
      </c>
      <c r="D11" s="210" t="s">
        <v>99</v>
      </c>
      <c r="E11" s="211">
        <v>0</v>
      </c>
      <c r="F11" s="211">
        <v>0</v>
      </c>
      <c r="G11" s="78" t="s">
        <v>13</v>
      </c>
      <c r="H11" s="214" t="s">
        <v>13</v>
      </c>
      <c r="I11" s="218" t="s">
        <v>13</v>
      </c>
      <c r="J11" s="219" t="s">
        <v>13</v>
      </c>
      <c r="K11" s="304"/>
      <c r="L11" s="405"/>
      <c r="M11" s="405"/>
      <c r="N11" s="117"/>
    </row>
    <row r="12" spans="1:14" ht="14.25">
      <c r="A12" s="46" t="s">
        <v>19</v>
      </c>
      <c r="B12" s="129" t="s">
        <v>21</v>
      </c>
      <c r="C12" s="215">
        <v>403.6</v>
      </c>
      <c r="D12" s="213">
        <v>305.52</v>
      </c>
      <c r="E12" s="78" t="s">
        <v>13</v>
      </c>
      <c r="F12" s="216">
        <v>8.42</v>
      </c>
      <c r="G12" s="78" t="s">
        <v>13</v>
      </c>
      <c r="H12" s="213">
        <v>3.2</v>
      </c>
      <c r="I12" s="116">
        <v>404.86</v>
      </c>
      <c r="J12" s="102">
        <v>317.14</v>
      </c>
      <c r="K12" s="304"/>
      <c r="L12" s="405"/>
      <c r="M12" s="405"/>
      <c r="N12" s="117"/>
    </row>
    <row r="13" spans="1:14" ht="14.25">
      <c r="A13" s="46" t="s">
        <v>19</v>
      </c>
      <c r="B13" s="129" t="s">
        <v>22</v>
      </c>
      <c r="C13" s="215">
        <v>573.36</v>
      </c>
      <c r="D13" s="213">
        <v>601.52</v>
      </c>
      <c r="E13" s="216">
        <v>344.81</v>
      </c>
      <c r="F13" s="216">
        <v>774.64</v>
      </c>
      <c r="G13" s="215">
        <v>301.81</v>
      </c>
      <c r="H13" s="213">
        <v>7.45</v>
      </c>
      <c r="I13" s="116">
        <v>1219.98</v>
      </c>
      <c r="J13" s="102">
        <v>1383.61</v>
      </c>
      <c r="K13" s="304"/>
      <c r="L13" s="405"/>
      <c r="M13" s="405"/>
      <c r="N13" s="117"/>
    </row>
    <row r="14" spans="1:14" ht="14.25">
      <c r="A14" s="46" t="s">
        <v>19</v>
      </c>
      <c r="B14" s="129" t="s">
        <v>23</v>
      </c>
      <c r="C14" s="215">
        <v>70.7</v>
      </c>
      <c r="D14" s="213">
        <v>72.84</v>
      </c>
      <c r="E14" s="216">
        <v>0</v>
      </c>
      <c r="F14" s="216">
        <v>0</v>
      </c>
      <c r="G14" s="215">
        <v>0</v>
      </c>
      <c r="H14" s="213">
        <v>8.3000000000000007</v>
      </c>
      <c r="I14" s="116">
        <v>70.7</v>
      </c>
      <c r="J14" s="102">
        <v>81.14</v>
      </c>
      <c r="K14" s="304"/>
      <c r="L14" s="405"/>
      <c r="M14" s="405"/>
      <c r="N14" s="117"/>
    </row>
    <row r="15" spans="1:14" ht="14.25">
      <c r="A15" s="46" t="s">
        <v>19</v>
      </c>
      <c r="B15" s="129" t="s">
        <v>24</v>
      </c>
      <c r="C15" s="215">
        <v>1232.4100000000001</v>
      </c>
      <c r="D15" s="213">
        <v>1332.58</v>
      </c>
      <c r="E15" s="216">
        <v>1408.81</v>
      </c>
      <c r="F15" s="216">
        <v>1342.09</v>
      </c>
      <c r="G15" s="215">
        <v>140.54</v>
      </c>
      <c r="H15" s="213">
        <v>20.92</v>
      </c>
      <c r="I15" s="116">
        <v>2781.76</v>
      </c>
      <c r="J15" s="102">
        <v>2695.59</v>
      </c>
      <c r="K15" s="304"/>
      <c r="L15" s="405"/>
      <c r="M15" s="405"/>
      <c r="N15" s="117"/>
    </row>
    <row r="16" spans="1:14" ht="14.25">
      <c r="A16" s="46" t="s">
        <v>19</v>
      </c>
      <c r="B16" s="129" t="s">
        <v>25</v>
      </c>
      <c r="C16" s="215">
        <v>32.89</v>
      </c>
      <c r="D16" s="213">
        <v>48.68</v>
      </c>
      <c r="E16" s="78" t="s">
        <v>13</v>
      </c>
      <c r="F16" s="214" t="s">
        <v>13</v>
      </c>
      <c r="G16" s="78" t="s">
        <v>13</v>
      </c>
      <c r="H16" s="214" t="s">
        <v>13</v>
      </c>
      <c r="I16" s="116">
        <v>57.03</v>
      </c>
      <c r="J16" s="102">
        <v>82.36</v>
      </c>
      <c r="K16" s="304"/>
      <c r="L16" s="405"/>
      <c r="M16" s="405"/>
      <c r="N16" s="117"/>
    </row>
    <row r="17" spans="1:14" ht="14.25">
      <c r="A17" s="46" t="s">
        <v>19</v>
      </c>
      <c r="B17" s="129" t="s">
        <v>26</v>
      </c>
      <c r="C17" s="78" t="s">
        <v>13</v>
      </c>
      <c r="D17" s="214" t="s">
        <v>13</v>
      </c>
      <c r="E17" s="78" t="s">
        <v>13</v>
      </c>
      <c r="F17" s="216">
        <v>123.14</v>
      </c>
      <c r="G17" s="215">
        <v>141.28</v>
      </c>
      <c r="H17" s="214" t="s">
        <v>13</v>
      </c>
      <c r="I17" s="116">
        <v>178.38</v>
      </c>
      <c r="J17" s="102">
        <v>193.17</v>
      </c>
      <c r="K17" s="304"/>
      <c r="L17" s="405"/>
      <c r="M17" s="405"/>
      <c r="N17" s="117"/>
    </row>
    <row r="18" spans="1:14" ht="14.25">
      <c r="A18" s="46" t="s">
        <v>19</v>
      </c>
      <c r="B18" s="129" t="s">
        <v>27</v>
      </c>
      <c r="C18" s="215">
        <v>42.66</v>
      </c>
      <c r="D18" s="213">
        <v>55.06</v>
      </c>
      <c r="E18" s="216">
        <v>37.5</v>
      </c>
      <c r="F18" s="216">
        <v>0</v>
      </c>
      <c r="G18" s="215">
        <v>73.650000000000006</v>
      </c>
      <c r="H18" s="213">
        <v>7.35</v>
      </c>
      <c r="I18" s="116">
        <v>153.81</v>
      </c>
      <c r="J18" s="102">
        <v>62.41</v>
      </c>
      <c r="K18" s="304"/>
      <c r="L18" s="405"/>
      <c r="M18" s="405"/>
      <c r="N18" s="117"/>
    </row>
    <row r="19" spans="1:14" ht="14.25">
      <c r="A19" s="46" t="s">
        <v>19</v>
      </c>
      <c r="B19" s="129" t="s">
        <v>28</v>
      </c>
      <c r="C19" s="215">
        <v>40.75</v>
      </c>
      <c r="D19" s="213">
        <v>40.68</v>
      </c>
      <c r="E19" s="78" t="s">
        <v>13</v>
      </c>
      <c r="F19" s="214" t="s">
        <v>13</v>
      </c>
      <c r="G19" s="78" t="s">
        <v>13</v>
      </c>
      <c r="H19" s="214" t="s">
        <v>13</v>
      </c>
      <c r="I19" s="116">
        <v>41.25</v>
      </c>
      <c r="J19" s="102">
        <v>49.09</v>
      </c>
      <c r="K19" s="304"/>
      <c r="L19" s="405"/>
      <c r="M19" s="405"/>
      <c r="N19" s="117"/>
    </row>
    <row r="20" spans="1:14" ht="14.25">
      <c r="A20" s="46" t="s">
        <v>19</v>
      </c>
      <c r="B20" s="129" t="s">
        <v>29</v>
      </c>
      <c r="C20" s="215" t="s">
        <v>99</v>
      </c>
      <c r="D20" s="213" t="s">
        <v>99</v>
      </c>
      <c r="E20" s="216">
        <v>0</v>
      </c>
      <c r="F20" s="216">
        <v>0</v>
      </c>
      <c r="G20" s="215">
        <v>3</v>
      </c>
      <c r="H20" s="213">
        <v>3</v>
      </c>
      <c r="I20" s="116">
        <v>3</v>
      </c>
      <c r="J20" s="102">
        <v>3</v>
      </c>
      <c r="K20" s="304"/>
      <c r="L20" s="405"/>
      <c r="M20" s="405"/>
      <c r="N20" s="117"/>
    </row>
    <row r="21" spans="1:14" ht="14.25">
      <c r="A21" s="46" t="s">
        <v>19</v>
      </c>
      <c r="B21" s="129" t="s">
        <v>30</v>
      </c>
      <c r="C21" s="215">
        <v>655.84</v>
      </c>
      <c r="D21" s="213">
        <v>614.35</v>
      </c>
      <c r="E21" s="216">
        <v>29.73</v>
      </c>
      <c r="F21" s="216">
        <v>42.83</v>
      </c>
      <c r="G21" s="215">
        <v>25.07</v>
      </c>
      <c r="H21" s="213">
        <v>31.44</v>
      </c>
      <c r="I21" s="116">
        <v>710.64</v>
      </c>
      <c r="J21" s="102">
        <v>688.62</v>
      </c>
      <c r="K21" s="304"/>
      <c r="L21" s="405"/>
      <c r="M21" s="405"/>
      <c r="N21" s="117"/>
    </row>
    <row r="22" spans="1:14" ht="14.25">
      <c r="A22" s="46" t="s">
        <v>19</v>
      </c>
      <c r="B22" s="129" t="s">
        <v>31</v>
      </c>
      <c r="C22" s="78" t="s">
        <v>13</v>
      </c>
      <c r="D22" s="214" t="s">
        <v>13</v>
      </c>
      <c r="E22" s="216">
        <v>0</v>
      </c>
      <c r="F22" s="216">
        <v>0</v>
      </c>
      <c r="G22" s="78" t="s">
        <v>13</v>
      </c>
      <c r="H22" s="214" t="s">
        <v>13</v>
      </c>
      <c r="I22" s="218" t="s">
        <v>13</v>
      </c>
      <c r="J22" s="214" t="s">
        <v>13</v>
      </c>
      <c r="K22" s="304"/>
      <c r="L22" s="405"/>
      <c r="M22" s="405"/>
      <c r="N22" s="117"/>
    </row>
    <row r="23" spans="1:14" ht="14.25">
      <c r="A23" s="107"/>
      <c r="B23" s="140" t="s">
        <v>19</v>
      </c>
      <c r="C23" s="104">
        <v>3135.2</v>
      </c>
      <c r="D23" s="105">
        <v>3229.96</v>
      </c>
      <c r="E23" s="118">
        <v>1848.45</v>
      </c>
      <c r="F23" s="118">
        <v>2309.02</v>
      </c>
      <c r="G23" s="104">
        <v>717.15</v>
      </c>
      <c r="H23" s="105">
        <v>115.37</v>
      </c>
      <c r="I23" s="217">
        <v>5700.8</v>
      </c>
      <c r="J23" s="106">
        <v>5654.35</v>
      </c>
      <c r="K23" s="406"/>
      <c r="L23" s="316"/>
      <c r="M23" s="316"/>
      <c r="N23" s="117"/>
    </row>
    <row r="24" spans="1:14" ht="14.25">
      <c r="A24" s="108"/>
      <c r="B24" s="147" t="s">
        <v>32</v>
      </c>
      <c r="C24" s="110">
        <v>3913.89</v>
      </c>
      <c r="D24" s="111">
        <v>4150.09</v>
      </c>
      <c r="E24" s="123">
        <v>1909.82</v>
      </c>
      <c r="F24" s="123">
        <v>2368.4699999999998</v>
      </c>
      <c r="G24" s="110">
        <v>740.53</v>
      </c>
      <c r="H24" s="111">
        <v>191.77</v>
      </c>
      <c r="I24" s="123">
        <v>6564.24</v>
      </c>
      <c r="J24" s="111">
        <v>6710.33</v>
      </c>
      <c r="K24" s="407"/>
      <c r="L24" s="329"/>
      <c r="M24" s="329"/>
      <c r="N24" s="117"/>
    </row>
    <row r="25" spans="1:14">
      <c r="A25" s="191" t="s">
        <v>88</v>
      </c>
      <c r="B25" s="5" t="s">
        <v>89</v>
      </c>
      <c r="D25" s="220" t="s">
        <v>100</v>
      </c>
      <c r="E25" s="5" t="s">
        <v>101</v>
      </c>
    </row>
    <row r="26" spans="1:14" ht="13.5">
      <c r="A26"/>
      <c r="B26"/>
      <c r="C26" s="221"/>
      <c r="D26" s="222"/>
      <c r="E26" s="222"/>
      <c r="F26" s="222"/>
      <c r="G26" s="222"/>
      <c r="H26" s="222"/>
      <c r="I26" s="222"/>
      <c r="J26" s="222"/>
      <c r="K26" s="372"/>
      <c r="L26" s="372">
        <v>2010</v>
      </c>
      <c r="M26" s="372">
        <v>2020</v>
      </c>
    </row>
    <row r="27" spans="1:14" ht="14.25">
      <c r="A27"/>
      <c r="B27" s="22"/>
      <c r="C27" s="223"/>
      <c r="D27" s="222"/>
      <c r="E27" s="222"/>
      <c r="F27" s="222"/>
      <c r="G27" s="222"/>
      <c r="H27" s="222"/>
      <c r="I27" s="222"/>
      <c r="J27" s="222"/>
      <c r="K27" s="430" t="s">
        <v>102</v>
      </c>
      <c r="L27" s="415">
        <v>3913.89</v>
      </c>
      <c r="M27" s="416">
        <v>4150.09</v>
      </c>
    </row>
    <row r="28" spans="1:14" ht="14.25">
      <c r="A28"/>
      <c r="B28" s="22"/>
      <c r="C28" s="222"/>
      <c r="D28" s="222"/>
      <c r="E28" s="222"/>
      <c r="F28" s="222"/>
      <c r="G28" s="222"/>
      <c r="H28" s="222"/>
      <c r="I28" s="222"/>
      <c r="J28" s="222"/>
      <c r="K28" s="430" t="s">
        <v>103</v>
      </c>
      <c r="L28" s="415">
        <v>1909.82</v>
      </c>
      <c r="M28" s="417">
        <v>2368.4699999999998</v>
      </c>
    </row>
    <row r="29" spans="1:14" ht="14.25">
      <c r="A29"/>
      <c r="B29" s="22"/>
      <c r="C29" s="222"/>
      <c r="D29" s="222"/>
      <c r="E29" s="222"/>
      <c r="F29" s="222"/>
      <c r="G29" s="222"/>
      <c r="H29" s="222"/>
      <c r="I29" s="222"/>
      <c r="J29" s="222"/>
      <c r="K29" s="430" t="s">
        <v>104</v>
      </c>
      <c r="L29" s="415">
        <v>740.53</v>
      </c>
      <c r="M29" s="416">
        <v>191.77</v>
      </c>
    </row>
    <row r="30" spans="1:14" ht="14.25">
      <c r="A30"/>
      <c r="B30" s="22"/>
      <c r="C30" s="222"/>
      <c r="D30" s="222"/>
      <c r="E30" s="222"/>
      <c r="F30" s="222"/>
      <c r="G30" s="222"/>
      <c r="H30" s="222"/>
      <c r="I30" s="222"/>
      <c r="J30" s="222"/>
      <c r="K30" s="430" t="s">
        <v>105</v>
      </c>
      <c r="L30" s="415">
        <v>171</v>
      </c>
      <c r="M30" s="417">
        <v>227</v>
      </c>
    </row>
    <row r="31" spans="1:14" ht="14.25">
      <c r="A31"/>
      <c r="B31"/>
      <c r="C31" s="222"/>
      <c r="D31" s="222"/>
      <c r="E31" s="222"/>
      <c r="F31" s="222"/>
      <c r="G31" s="222"/>
      <c r="H31" s="222"/>
      <c r="I31" s="222"/>
      <c r="J31" s="222"/>
      <c r="K31" s="430" t="s">
        <v>106</v>
      </c>
      <c r="L31" s="415">
        <v>100</v>
      </c>
      <c r="M31" s="417">
        <v>144</v>
      </c>
    </row>
    <row r="32" spans="1:14" ht="14.25">
      <c r="A32"/>
      <c r="B32"/>
      <c r="C32" s="222"/>
      <c r="D32" s="222"/>
      <c r="E32" s="222"/>
      <c r="F32" s="222"/>
      <c r="G32" s="222"/>
      <c r="H32" s="222"/>
      <c r="I32" s="222"/>
      <c r="J32" s="222"/>
      <c r="K32" s="430" t="s">
        <v>178</v>
      </c>
      <c r="L32" s="415">
        <v>72</v>
      </c>
      <c r="M32" s="417">
        <v>50</v>
      </c>
    </row>
    <row r="33" spans="1:13">
      <c r="A33"/>
      <c r="B33"/>
      <c r="C33" s="222"/>
      <c r="D33" s="222"/>
      <c r="E33" s="222"/>
      <c r="F33" s="222"/>
      <c r="G33" s="222"/>
      <c r="H33" s="222"/>
      <c r="I33" s="222"/>
      <c r="J33" s="222"/>
      <c r="K33"/>
      <c r="L33"/>
      <c r="M33"/>
    </row>
    <row r="34" spans="1:13">
      <c r="A34"/>
      <c r="B34"/>
      <c r="C34" s="222"/>
      <c r="D34" s="222"/>
      <c r="E34" s="222"/>
      <c r="F34" s="222"/>
      <c r="G34" s="222"/>
      <c r="H34" s="222"/>
      <c r="I34" s="222"/>
      <c r="J34" s="222"/>
      <c r="K34" s="449" t="s">
        <v>179</v>
      </c>
      <c r="L34"/>
      <c r="M34"/>
    </row>
    <row r="35" spans="1:13">
      <c r="A35"/>
      <c r="B35"/>
      <c r="C35" s="222"/>
      <c r="D35" s="222"/>
      <c r="E35" s="222"/>
      <c r="F35" s="222"/>
      <c r="G35" s="222"/>
      <c r="H35" s="222"/>
      <c r="I35" s="222"/>
      <c r="J35" s="222"/>
      <c r="K35" s="450"/>
      <c r="L35"/>
      <c r="M35"/>
    </row>
    <row r="36" spans="1:13">
      <c r="A36"/>
      <c r="B36"/>
      <c r="C36" s="222"/>
      <c r="D36" s="222"/>
      <c r="E36" s="222"/>
      <c r="F36" s="222"/>
      <c r="G36" s="222"/>
      <c r="H36" s="222"/>
      <c r="I36" s="222"/>
      <c r="J36" s="222"/>
      <c r="K36" s="450"/>
      <c r="L36"/>
      <c r="M36"/>
    </row>
    <row r="37" spans="1:13">
      <c r="A37"/>
      <c r="B37"/>
      <c r="C37" s="222"/>
      <c r="D37" s="222"/>
      <c r="E37" s="222"/>
      <c r="F37" s="222"/>
      <c r="G37" s="222"/>
      <c r="H37" s="222"/>
      <c r="I37" s="222"/>
      <c r="J37" s="222"/>
      <c r="K37" s="450"/>
      <c r="L37"/>
      <c r="M37"/>
    </row>
    <row r="38" spans="1:13">
      <c r="A38"/>
      <c r="B38"/>
      <c r="C38" s="222"/>
      <c r="D38" s="222"/>
      <c r="E38" s="222"/>
      <c r="F38" s="222"/>
      <c r="G38" s="222"/>
      <c r="H38" s="222"/>
      <c r="I38" s="222"/>
      <c r="J38" s="222"/>
      <c r="K38" s="450"/>
      <c r="L38"/>
      <c r="M38"/>
    </row>
    <row r="39" spans="1:13">
      <c r="A39"/>
      <c r="B39"/>
      <c r="C39" s="222"/>
      <c r="D39" s="222"/>
      <c r="E39" s="222"/>
      <c r="F39" s="222"/>
      <c r="G39" s="222"/>
      <c r="H39" s="222"/>
      <c r="I39" s="222"/>
      <c r="J39" s="222"/>
      <c r="K39" s="450"/>
      <c r="L39"/>
      <c r="M39"/>
    </row>
    <row r="40" spans="1:13">
      <c r="A40"/>
      <c r="B40"/>
      <c r="C40" s="222"/>
      <c r="D40" s="222"/>
      <c r="E40" s="222"/>
      <c r="F40" s="222"/>
      <c r="G40" s="222"/>
      <c r="H40" s="222"/>
      <c r="I40" s="222"/>
      <c r="J40" s="222"/>
      <c r="K40" s="450"/>
      <c r="L40"/>
      <c r="M40"/>
    </row>
    <row r="41" spans="1:13">
      <c r="C41" s="222"/>
      <c r="D41" s="222"/>
      <c r="E41" s="222"/>
      <c r="F41" s="222"/>
      <c r="G41" s="222"/>
      <c r="H41" s="222"/>
      <c r="I41" s="222"/>
      <c r="J41" s="222"/>
      <c r="K41" s="450"/>
      <c r="L41"/>
      <c r="M41"/>
    </row>
    <row r="42" spans="1:13">
      <c r="C42" s="222"/>
      <c r="D42" s="222"/>
      <c r="E42" s="222"/>
      <c r="F42" s="222"/>
      <c r="G42" s="222"/>
      <c r="H42" s="222"/>
      <c r="I42" s="222"/>
      <c r="J42" s="222"/>
      <c r="K42" s="450"/>
      <c r="L42"/>
      <c r="M42"/>
    </row>
    <row r="43" spans="1:13">
      <c r="C43" s="222"/>
      <c r="D43" s="222"/>
      <c r="E43" s="222"/>
      <c r="F43" s="222"/>
      <c r="G43" s="222"/>
      <c r="H43" s="222"/>
      <c r="I43" s="222"/>
      <c r="J43" s="222"/>
      <c r="K43" s="428"/>
      <c r="L43"/>
      <c r="M43"/>
    </row>
    <row r="44" spans="1:13">
      <c r="C44" s="222"/>
      <c r="D44" s="222"/>
      <c r="E44" s="222"/>
      <c r="F44" s="222"/>
      <c r="G44" s="222"/>
      <c r="H44" s="222"/>
      <c r="I44" s="222"/>
      <c r="J44" s="222"/>
      <c r="K44" s="224"/>
      <c r="L44"/>
      <c r="M44"/>
    </row>
    <row r="45" spans="1:13" ht="15.75">
      <c r="C45" s="222"/>
      <c r="D45" s="222"/>
      <c r="E45" s="222"/>
      <c r="F45" s="222"/>
      <c r="G45" s="222"/>
      <c r="H45" s="222"/>
      <c r="I45" s="222"/>
      <c r="J45" s="222"/>
      <c r="K45" s="225"/>
      <c r="L45"/>
      <c r="M45"/>
    </row>
    <row r="46" spans="1:13">
      <c r="C46" s="222"/>
      <c r="D46" s="222"/>
      <c r="E46" s="222"/>
      <c r="F46" s="222"/>
      <c r="G46" s="222"/>
      <c r="H46" s="222"/>
      <c r="I46" s="222"/>
      <c r="J46" s="222"/>
    </row>
    <row r="47" spans="1:13">
      <c r="I47" s="5"/>
      <c r="J47" s="5"/>
    </row>
  </sheetData>
  <mergeCells count="6">
    <mergeCell ref="K34:K42"/>
    <mergeCell ref="L1:M1"/>
    <mergeCell ref="C1:D1"/>
    <mergeCell ref="E1:F1"/>
    <mergeCell ref="G1:H1"/>
    <mergeCell ref="I1:J1"/>
  </mergeCells>
  <pageMargins left="0.11811023622047244" right="0.11811023622047244" top="0.15748031496062992" bottom="0.11811023622047244" header="0.15748031496062992" footer="0.11811023622047244"/>
  <pageSetup paperSize="9" fitToWidth="0" fitToHeight="0" pageOrder="overThenDown" orientation="landscape" r:id="rId1"/>
  <headerFooter alignWithMargins="0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N40" sqref="A1:N40"/>
    </sheetView>
  </sheetViews>
  <sheetFormatPr baseColWidth="10" defaultRowHeight="12.75"/>
  <cols>
    <col min="1" max="1" width="7" customWidth="1"/>
    <col min="2" max="2" width="26.7109375" customWidth="1"/>
    <col min="3" max="8" width="7" style="240" customWidth="1"/>
    <col min="9" max="9" width="7" style="241" customWidth="1"/>
    <col min="10" max="10" width="7" style="240" customWidth="1"/>
    <col min="11" max="11" width="5.140625" customWidth="1"/>
    <col min="12" max="12" width="26.5703125" customWidth="1"/>
    <col min="13" max="14" width="7.28515625" customWidth="1"/>
  </cols>
  <sheetData>
    <row r="1" spans="1:14" ht="20.100000000000001" customHeight="1">
      <c r="A1" s="19"/>
      <c r="B1" s="226" t="s">
        <v>107</v>
      </c>
      <c r="C1" s="451" t="s">
        <v>5</v>
      </c>
      <c r="D1" s="451"/>
      <c r="E1" s="451" t="s">
        <v>108</v>
      </c>
      <c r="F1" s="451"/>
      <c r="G1" s="451" t="s">
        <v>109</v>
      </c>
      <c r="H1" s="451"/>
      <c r="I1" s="451" t="s">
        <v>7</v>
      </c>
      <c r="J1" s="451"/>
      <c r="K1" s="37"/>
      <c r="L1" s="411"/>
      <c r="M1" s="452"/>
      <c r="N1" s="452"/>
    </row>
    <row r="2" spans="1:14" ht="14.1" customHeight="1">
      <c r="A2" s="21" t="s">
        <v>44</v>
      </c>
      <c r="B2" s="227" t="s">
        <v>45</v>
      </c>
      <c r="C2" s="23">
        <v>2010</v>
      </c>
      <c r="D2" s="24">
        <v>2020</v>
      </c>
      <c r="E2" s="23">
        <v>2010</v>
      </c>
      <c r="F2" s="24">
        <v>2020</v>
      </c>
      <c r="G2" s="23">
        <v>2010</v>
      </c>
      <c r="H2" s="24">
        <v>2020</v>
      </c>
      <c r="I2" s="25">
        <v>2010</v>
      </c>
      <c r="J2" s="24">
        <v>2020</v>
      </c>
      <c r="K2" s="28"/>
      <c r="L2" s="411"/>
      <c r="M2" s="412"/>
      <c r="N2" s="412"/>
    </row>
    <row r="3" spans="1:14">
      <c r="A3" s="29" t="s">
        <v>10</v>
      </c>
      <c r="B3" s="129" t="s">
        <v>11</v>
      </c>
      <c r="C3" s="97">
        <v>1450.3</v>
      </c>
      <c r="D3" s="212">
        <v>1071.23</v>
      </c>
      <c r="E3" s="97">
        <v>1571.26</v>
      </c>
      <c r="F3" s="96">
        <v>1506.85</v>
      </c>
      <c r="G3" s="212">
        <v>489.8</v>
      </c>
      <c r="H3" s="212">
        <v>822.1</v>
      </c>
      <c r="I3" s="97">
        <v>182.05</v>
      </c>
      <c r="J3" s="96">
        <v>426.11</v>
      </c>
      <c r="K3" s="37"/>
      <c r="L3" s="6"/>
      <c r="M3" s="38"/>
      <c r="N3" s="38"/>
    </row>
    <row r="4" spans="1:14">
      <c r="A4" s="29" t="s">
        <v>10</v>
      </c>
      <c r="B4" s="129" t="s">
        <v>12</v>
      </c>
      <c r="C4" s="31">
        <v>894.7</v>
      </c>
      <c r="D4" s="38">
        <v>669.67</v>
      </c>
      <c r="E4" s="31">
        <v>751.86</v>
      </c>
      <c r="F4" s="32">
        <v>513.14</v>
      </c>
      <c r="G4" s="40">
        <v>304.27999999999997</v>
      </c>
      <c r="H4" s="40">
        <v>372.84</v>
      </c>
      <c r="I4" s="31">
        <v>734.83</v>
      </c>
      <c r="J4" s="32">
        <v>1745.33</v>
      </c>
      <c r="K4" s="37"/>
      <c r="L4" s="6"/>
      <c r="M4" s="38"/>
      <c r="N4" s="38"/>
    </row>
    <row r="5" spans="1:14">
      <c r="A5" s="29" t="s">
        <v>10</v>
      </c>
      <c r="B5" s="129" t="s">
        <v>14</v>
      </c>
      <c r="C5" s="31">
        <v>1212.4000000000001</v>
      </c>
      <c r="D5" s="229">
        <v>1140.56</v>
      </c>
      <c r="E5" s="31">
        <v>100.56</v>
      </c>
      <c r="F5" s="229">
        <v>148.15</v>
      </c>
      <c r="G5" s="40">
        <v>223.14</v>
      </c>
      <c r="H5" s="40">
        <v>92.28</v>
      </c>
      <c r="I5" s="31">
        <v>196.28</v>
      </c>
      <c r="J5" s="32">
        <v>557.69000000000005</v>
      </c>
      <c r="K5" s="37"/>
      <c r="L5" s="6"/>
      <c r="M5" s="38"/>
      <c r="N5" s="38"/>
    </row>
    <row r="6" spans="1:14">
      <c r="A6" s="29" t="s">
        <v>10</v>
      </c>
      <c r="B6" s="129" t="s">
        <v>15</v>
      </c>
      <c r="C6" s="31">
        <v>2715.54</v>
      </c>
      <c r="D6" s="38">
        <v>2151.5</v>
      </c>
      <c r="E6" s="31">
        <v>897.19</v>
      </c>
      <c r="F6" s="32">
        <v>629.08000000000004</v>
      </c>
      <c r="G6" s="40">
        <v>131.13999999999999</v>
      </c>
      <c r="H6" s="40">
        <v>391.06</v>
      </c>
      <c r="I6" s="31">
        <v>1740.43</v>
      </c>
      <c r="J6" s="32">
        <v>2636.17</v>
      </c>
      <c r="K6" s="37"/>
      <c r="L6" s="6"/>
      <c r="M6" s="38"/>
      <c r="N6" s="38"/>
    </row>
    <row r="7" spans="1:14">
      <c r="A7" s="29" t="s">
        <v>10</v>
      </c>
      <c r="B7" s="129" t="s">
        <v>16</v>
      </c>
      <c r="C7" s="31">
        <v>3318.3</v>
      </c>
      <c r="D7" s="229">
        <v>2898.86</v>
      </c>
      <c r="E7" s="31">
        <v>798.65</v>
      </c>
      <c r="F7" s="229">
        <v>831.88</v>
      </c>
      <c r="G7" s="40">
        <v>151.02000000000001</v>
      </c>
      <c r="H7" s="40">
        <v>220.04</v>
      </c>
      <c r="I7" s="31">
        <v>195.81</v>
      </c>
      <c r="J7" s="32">
        <v>413.71</v>
      </c>
      <c r="K7" s="37"/>
      <c r="L7" s="6"/>
      <c r="M7" s="38"/>
      <c r="N7" s="38"/>
    </row>
    <row r="8" spans="1:14">
      <c r="A8" s="29" t="s">
        <v>10</v>
      </c>
      <c r="B8" s="129" t="s">
        <v>17</v>
      </c>
      <c r="C8" s="31">
        <v>3663.1</v>
      </c>
      <c r="D8" s="38">
        <v>2643.66</v>
      </c>
      <c r="E8" s="31">
        <v>1052.58</v>
      </c>
      <c r="F8" s="32">
        <v>900.5</v>
      </c>
      <c r="G8" s="40">
        <v>200.2</v>
      </c>
      <c r="H8" s="40">
        <v>304.76</v>
      </c>
      <c r="I8" s="31">
        <v>14.72</v>
      </c>
      <c r="J8" s="32">
        <v>271.44</v>
      </c>
      <c r="K8" s="37"/>
      <c r="L8" s="6"/>
      <c r="M8" s="38"/>
      <c r="N8" s="38"/>
    </row>
    <row r="9" spans="1:14">
      <c r="A9" s="29" t="s">
        <v>10</v>
      </c>
      <c r="B9" s="129" t="s">
        <v>18</v>
      </c>
      <c r="C9" s="31">
        <v>5876.9</v>
      </c>
      <c r="D9" s="38">
        <v>4829.08</v>
      </c>
      <c r="E9" s="31">
        <v>598.41999999999996</v>
      </c>
      <c r="F9" s="32">
        <v>678.52</v>
      </c>
      <c r="G9" s="38">
        <v>1635.66</v>
      </c>
      <c r="H9" s="38">
        <v>1304.08</v>
      </c>
      <c r="I9" s="31">
        <v>547.13</v>
      </c>
      <c r="J9" s="32">
        <v>1784.26</v>
      </c>
      <c r="K9" s="37"/>
      <c r="L9" s="6"/>
      <c r="M9" s="38"/>
      <c r="N9" s="228"/>
    </row>
    <row r="10" spans="1:14">
      <c r="A10" s="43"/>
      <c r="B10" s="140" t="s">
        <v>10</v>
      </c>
      <c r="C10" s="230">
        <v>19131.240000000002</v>
      </c>
      <c r="D10" s="45">
        <v>15404.56</v>
      </c>
      <c r="E10" s="230">
        <v>5770.52</v>
      </c>
      <c r="F10" s="231">
        <v>5208.12</v>
      </c>
      <c r="G10" s="45">
        <v>3135.24</v>
      </c>
      <c r="H10" s="45">
        <v>3507.16</v>
      </c>
      <c r="I10" s="230">
        <v>3611.25</v>
      </c>
      <c r="J10" s="231">
        <v>7834.71</v>
      </c>
      <c r="K10" s="37"/>
      <c r="L10" s="413"/>
      <c r="M10" s="47"/>
      <c r="N10" s="47"/>
    </row>
    <row r="11" spans="1:14" ht="13.5">
      <c r="A11" s="29" t="s">
        <v>19</v>
      </c>
      <c r="B11" s="129" t="s">
        <v>20</v>
      </c>
      <c r="C11" s="232">
        <v>182.8</v>
      </c>
      <c r="D11" s="229">
        <v>310.8</v>
      </c>
      <c r="E11" s="78" t="s">
        <v>13</v>
      </c>
      <c r="F11" s="214" t="s">
        <v>13</v>
      </c>
      <c r="G11" s="78" t="s">
        <v>13</v>
      </c>
      <c r="H11" s="214" t="s">
        <v>13</v>
      </c>
      <c r="I11" s="78" t="s">
        <v>13</v>
      </c>
      <c r="J11" s="214" t="s">
        <v>13</v>
      </c>
      <c r="K11" s="37"/>
      <c r="L11" s="6"/>
      <c r="M11" s="38"/>
      <c r="N11" s="38"/>
    </row>
    <row r="12" spans="1:14">
      <c r="A12" s="29" t="s">
        <v>19</v>
      </c>
      <c r="B12" s="129" t="s">
        <v>21</v>
      </c>
      <c r="C12" s="31">
        <v>2750.64</v>
      </c>
      <c r="D12" s="40">
        <v>1825.94</v>
      </c>
      <c r="E12" s="31">
        <v>2253.0700000000002</v>
      </c>
      <c r="F12" s="32">
        <v>2202.77</v>
      </c>
      <c r="G12" s="38">
        <v>804.68</v>
      </c>
      <c r="H12" s="38">
        <v>1076.0999999999999</v>
      </c>
      <c r="I12" s="31">
        <v>13.21</v>
      </c>
      <c r="J12" s="32">
        <v>107.64</v>
      </c>
      <c r="K12" s="37"/>
      <c r="L12" s="6"/>
      <c r="M12" s="38"/>
      <c r="N12" s="38"/>
    </row>
    <row r="13" spans="1:14">
      <c r="A13" s="29" t="s">
        <v>19</v>
      </c>
      <c r="B13" s="129" t="s">
        <v>22</v>
      </c>
      <c r="C13" s="31">
        <v>2212.4</v>
      </c>
      <c r="D13" s="40">
        <v>1813.82</v>
      </c>
      <c r="E13" s="31">
        <v>2013.2</v>
      </c>
      <c r="F13" s="32">
        <v>2570.9</v>
      </c>
      <c r="G13" s="38">
        <v>683.94</v>
      </c>
      <c r="H13" s="38">
        <v>681.82</v>
      </c>
      <c r="I13" s="31">
        <v>66.150000000000006</v>
      </c>
      <c r="J13" s="32">
        <v>276.20999999999998</v>
      </c>
      <c r="K13" s="37"/>
      <c r="L13" s="6"/>
      <c r="M13" s="38"/>
      <c r="N13" s="38"/>
    </row>
    <row r="14" spans="1:14">
      <c r="A14" s="29" t="s">
        <v>19</v>
      </c>
      <c r="B14" s="129" t="s">
        <v>23</v>
      </c>
      <c r="C14" s="31">
        <v>5102.58</v>
      </c>
      <c r="D14" s="40">
        <v>3477.42</v>
      </c>
      <c r="E14" s="31">
        <v>1608.45</v>
      </c>
      <c r="F14" s="32">
        <v>1509.09</v>
      </c>
      <c r="G14" s="38">
        <v>498.58</v>
      </c>
      <c r="H14" s="38">
        <v>1067.3</v>
      </c>
      <c r="I14" s="31">
        <v>103.55</v>
      </c>
      <c r="J14" s="32">
        <v>123.29</v>
      </c>
      <c r="K14" s="37"/>
      <c r="L14" s="6"/>
      <c r="M14" s="38"/>
      <c r="N14" s="228"/>
    </row>
    <row r="15" spans="1:14">
      <c r="A15" s="29" t="s">
        <v>19</v>
      </c>
      <c r="B15" s="129" t="s">
        <v>24</v>
      </c>
      <c r="C15" s="31">
        <v>3274.58</v>
      </c>
      <c r="D15" s="40">
        <v>2101.04</v>
      </c>
      <c r="E15" s="31">
        <v>2887.27</v>
      </c>
      <c r="F15" s="32">
        <v>3262.24</v>
      </c>
      <c r="G15" s="38">
        <v>1101.1600000000001</v>
      </c>
      <c r="H15" s="38">
        <v>1114.08</v>
      </c>
      <c r="I15" s="31">
        <v>228.89</v>
      </c>
      <c r="J15" s="32">
        <v>424.01</v>
      </c>
      <c r="K15" s="37"/>
      <c r="L15" s="6"/>
      <c r="M15" s="38"/>
      <c r="N15" s="38"/>
    </row>
    <row r="16" spans="1:14">
      <c r="A16" s="29" t="s">
        <v>19</v>
      </c>
      <c r="B16" s="129" t="s">
        <v>25</v>
      </c>
      <c r="C16" s="31">
        <v>2405.7600000000002</v>
      </c>
      <c r="D16" s="40">
        <v>1140.18</v>
      </c>
      <c r="E16" s="31">
        <v>1520.46</v>
      </c>
      <c r="F16" s="32">
        <v>1472.93</v>
      </c>
      <c r="G16" s="38">
        <v>643.36</v>
      </c>
      <c r="H16" s="38">
        <v>383.06</v>
      </c>
      <c r="I16" s="31">
        <v>482.64</v>
      </c>
      <c r="J16" s="32">
        <v>1246</v>
      </c>
      <c r="K16" s="37"/>
      <c r="L16" s="6"/>
      <c r="M16" s="38"/>
      <c r="N16" s="38"/>
    </row>
    <row r="17" spans="1:14">
      <c r="A17" s="29" t="s">
        <v>19</v>
      </c>
      <c r="B17" s="129" t="s">
        <v>26</v>
      </c>
      <c r="C17" s="31">
        <v>854.2</v>
      </c>
      <c r="D17" s="40">
        <v>1022.29</v>
      </c>
      <c r="E17" s="31">
        <v>593.35</v>
      </c>
      <c r="F17" s="32">
        <v>750.08</v>
      </c>
      <c r="G17" s="38">
        <v>948.26</v>
      </c>
      <c r="H17" s="38">
        <v>918.84</v>
      </c>
      <c r="I17" s="31">
        <v>449.19</v>
      </c>
      <c r="J17" s="32">
        <v>739.25</v>
      </c>
      <c r="K17" s="37"/>
      <c r="L17" s="6"/>
      <c r="M17" s="38"/>
      <c r="N17" s="38"/>
    </row>
    <row r="18" spans="1:14">
      <c r="A18" s="29" t="s">
        <v>19</v>
      </c>
      <c r="B18" s="129" t="s">
        <v>27</v>
      </c>
      <c r="C18" s="31">
        <v>1813.84</v>
      </c>
      <c r="D18" s="40">
        <v>1617.16</v>
      </c>
      <c r="E18" s="31">
        <v>991.71</v>
      </c>
      <c r="F18" s="32">
        <v>1195.3399999999999</v>
      </c>
      <c r="G18" s="38">
        <v>382.78</v>
      </c>
      <c r="H18" s="38">
        <v>175</v>
      </c>
      <c r="I18" s="31">
        <v>76.25</v>
      </c>
      <c r="J18" s="32">
        <v>279.85000000000002</v>
      </c>
      <c r="K18" s="37"/>
      <c r="L18" s="6"/>
      <c r="M18" s="38"/>
      <c r="N18" s="38"/>
    </row>
    <row r="19" spans="1:14" ht="13.5">
      <c r="A19" s="29" t="s">
        <v>19</v>
      </c>
      <c r="B19" s="129" t="s">
        <v>28</v>
      </c>
      <c r="C19" s="39">
        <v>562.38</v>
      </c>
      <c r="D19" s="41">
        <v>685.16</v>
      </c>
      <c r="E19" s="78" t="s">
        <v>13</v>
      </c>
      <c r="F19" s="214" t="s">
        <v>13</v>
      </c>
      <c r="G19" s="78" t="s">
        <v>13</v>
      </c>
      <c r="H19" s="214" t="s">
        <v>13</v>
      </c>
      <c r="I19" s="78" t="s">
        <v>13</v>
      </c>
      <c r="J19" s="214" t="s">
        <v>13</v>
      </c>
      <c r="K19" s="37"/>
      <c r="L19" s="6"/>
      <c r="M19" s="38"/>
      <c r="N19" s="38"/>
    </row>
    <row r="20" spans="1:14">
      <c r="A20" s="29" t="s">
        <v>19</v>
      </c>
      <c r="B20" s="129" t="s">
        <v>29</v>
      </c>
      <c r="C20" s="31">
        <v>1216.28</v>
      </c>
      <c r="D20" s="40">
        <v>1374.82</v>
      </c>
      <c r="E20" s="31">
        <v>1138.5</v>
      </c>
      <c r="F20" s="32">
        <v>1027.73</v>
      </c>
      <c r="G20" s="38">
        <v>368.98</v>
      </c>
      <c r="H20" s="38">
        <v>376.7</v>
      </c>
      <c r="I20" s="31">
        <v>171.54</v>
      </c>
      <c r="J20" s="32">
        <v>643.05999999999995</v>
      </c>
      <c r="K20" s="37"/>
      <c r="L20" s="6"/>
      <c r="M20" s="38"/>
      <c r="N20" s="38"/>
    </row>
    <row r="21" spans="1:14">
      <c r="A21" s="29" t="s">
        <v>19</v>
      </c>
      <c r="B21" s="129" t="s">
        <v>30</v>
      </c>
      <c r="C21" s="31">
        <v>2567.92</v>
      </c>
      <c r="D21" s="40">
        <v>2484.06</v>
      </c>
      <c r="E21" s="31">
        <v>832.65</v>
      </c>
      <c r="F21" s="32">
        <v>968.64</v>
      </c>
      <c r="G21" s="38">
        <v>348.48</v>
      </c>
      <c r="H21" s="38">
        <v>825.2</v>
      </c>
      <c r="I21" s="31">
        <v>87.86</v>
      </c>
      <c r="J21" s="32">
        <v>459.79</v>
      </c>
      <c r="K21" s="37"/>
      <c r="L21" s="6"/>
      <c r="M21" s="38"/>
      <c r="N21" s="38"/>
    </row>
    <row r="22" spans="1:14">
      <c r="A22" s="29" t="s">
        <v>19</v>
      </c>
      <c r="B22" s="129" t="s">
        <v>31</v>
      </c>
      <c r="C22" s="232">
        <v>11724.56</v>
      </c>
      <c r="D22" s="229">
        <v>10659.54</v>
      </c>
      <c r="E22" s="31">
        <v>1497.47</v>
      </c>
      <c r="F22" s="32">
        <v>1495.49</v>
      </c>
      <c r="G22" s="232">
        <v>1235.18</v>
      </c>
      <c r="H22" s="229">
        <v>1381.28</v>
      </c>
      <c r="I22" s="31">
        <v>666.94</v>
      </c>
      <c r="J22" s="32">
        <v>1163.3699999999999</v>
      </c>
      <c r="K22" s="37"/>
      <c r="L22" s="6"/>
      <c r="M22" s="38"/>
      <c r="N22" s="228"/>
    </row>
    <row r="23" spans="1:14">
      <c r="A23" s="29"/>
      <c r="B23" s="140" t="s">
        <v>19</v>
      </c>
      <c r="C23" s="233">
        <v>34667.94</v>
      </c>
      <c r="D23" s="47">
        <v>28512.23</v>
      </c>
      <c r="E23" s="233">
        <v>15561.98</v>
      </c>
      <c r="F23" s="234">
        <v>16739.62</v>
      </c>
      <c r="G23" s="47">
        <v>7377.2</v>
      </c>
      <c r="H23" s="47">
        <v>8413.4599999999991</v>
      </c>
      <c r="I23" s="233">
        <v>2427.16</v>
      </c>
      <c r="J23" s="234">
        <v>5595.57</v>
      </c>
      <c r="K23" s="37"/>
      <c r="L23" s="413"/>
      <c r="M23" s="47"/>
      <c r="N23" s="47"/>
    </row>
    <row r="24" spans="1:14" ht="20.100000000000001" customHeight="1">
      <c r="A24" s="48"/>
      <c r="B24" s="235" t="s">
        <v>32</v>
      </c>
      <c r="C24" s="236">
        <v>53799.18</v>
      </c>
      <c r="D24" s="237">
        <v>43916.79</v>
      </c>
      <c r="E24" s="236">
        <v>21332.5</v>
      </c>
      <c r="F24" s="238">
        <v>21947.74</v>
      </c>
      <c r="G24" s="237">
        <v>10512.44</v>
      </c>
      <c r="H24" s="237">
        <v>11920.62</v>
      </c>
      <c r="I24" s="236">
        <v>6038.41</v>
      </c>
      <c r="J24" s="238">
        <v>13430.28</v>
      </c>
      <c r="K24" s="33" t="s">
        <v>88</v>
      </c>
      <c r="L24" t="s">
        <v>89</v>
      </c>
      <c r="M24" s="239"/>
      <c r="N24" s="239"/>
    </row>
    <row r="25" spans="1:14">
      <c r="K25" s="37"/>
      <c r="L25" s="37"/>
      <c r="M25" s="414"/>
      <c r="N25" s="414"/>
    </row>
    <row r="26" spans="1:14" ht="13.5">
      <c r="L26" s="242"/>
    </row>
    <row r="27" spans="1:14" ht="13.5">
      <c r="K27" s="55"/>
      <c r="L27" s="373" t="s">
        <v>110</v>
      </c>
      <c r="M27" s="382">
        <v>2010</v>
      </c>
      <c r="N27" s="382">
        <v>2020</v>
      </c>
    </row>
    <row r="28" spans="1:14">
      <c r="L28" s="372" t="s">
        <v>5</v>
      </c>
      <c r="M28" s="410">
        <v>66808</v>
      </c>
      <c r="N28" s="410">
        <v>54184</v>
      </c>
    </row>
    <row r="29" spans="1:14">
      <c r="L29" s="460" t="s">
        <v>180</v>
      </c>
      <c r="M29" s="410">
        <v>40881</v>
      </c>
      <c r="N29" s="410">
        <v>28046</v>
      </c>
    </row>
    <row r="30" spans="1:14">
      <c r="L30" s="372"/>
      <c r="M30" s="410"/>
      <c r="N30" s="410"/>
    </row>
    <row r="31" spans="1:14">
      <c r="K31" s="54"/>
      <c r="L31" s="372" t="s">
        <v>108</v>
      </c>
      <c r="M31" s="410">
        <v>120685</v>
      </c>
      <c r="N31" s="410">
        <v>139684</v>
      </c>
    </row>
    <row r="32" spans="1:14" ht="25.5">
      <c r="K32" s="54"/>
      <c r="L32" s="460" t="s">
        <v>181</v>
      </c>
      <c r="M32" s="410">
        <v>83263</v>
      </c>
      <c r="N32" s="410">
        <v>72550</v>
      </c>
    </row>
    <row r="33" spans="11:14">
      <c r="K33" s="54"/>
      <c r="L33" s="372"/>
      <c r="M33" s="410"/>
      <c r="N33" s="410"/>
    </row>
    <row r="34" spans="11:14">
      <c r="L34" s="372" t="s">
        <v>109</v>
      </c>
      <c r="M34" s="410">
        <v>40866</v>
      </c>
      <c r="N34" s="410">
        <v>53025</v>
      </c>
    </row>
    <row r="35" spans="11:14">
      <c r="L35" s="372" t="s">
        <v>111</v>
      </c>
      <c r="M35" s="410">
        <v>31321</v>
      </c>
      <c r="N35" s="410">
        <v>33309</v>
      </c>
    </row>
    <row r="36" spans="11:14">
      <c r="L36" s="372"/>
      <c r="M36" s="410"/>
      <c r="N36" s="410"/>
    </row>
    <row r="37" spans="11:14">
      <c r="L37" s="372" t="s">
        <v>7</v>
      </c>
      <c r="M37" s="410">
        <v>21853</v>
      </c>
      <c r="N37" s="410">
        <v>49750</v>
      </c>
    </row>
    <row r="38" spans="11:14">
      <c r="L38" s="372" t="s">
        <v>112</v>
      </c>
      <c r="M38" s="410">
        <v>2639</v>
      </c>
      <c r="N38" s="410">
        <v>7906</v>
      </c>
    </row>
  </sheetData>
  <mergeCells count="5">
    <mergeCell ref="C1:D1"/>
    <mergeCell ref="E1:F1"/>
    <mergeCell ref="G1:H1"/>
    <mergeCell ref="I1:J1"/>
    <mergeCell ref="M1:N1"/>
  </mergeCells>
  <pageMargins left="0.15157480314960634" right="0.10196850393700788" top="0.36023622047244097" bottom="0.52559055118110243" header="0.16377952755905514" footer="0.13188976377952757"/>
  <pageSetup paperSize="9" fitToWidth="0" fitToHeight="0" pageOrder="overThenDown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49"/>
  <sheetViews>
    <sheetView topLeftCell="A13" workbookViewId="0">
      <selection activeCell="G56" sqref="G56"/>
    </sheetView>
  </sheetViews>
  <sheetFormatPr baseColWidth="10" defaultRowHeight="13.5"/>
  <cols>
    <col min="1" max="1" width="4.5703125" style="58" customWidth="1"/>
    <col min="2" max="2" width="29.28515625" style="58" customWidth="1"/>
    <col min="3" max="4" width="10.42578125" style="58" customWidth="1"/>
    <col min="5" max="6" width="9.140625" style="58" customWidth="1"/>
    <col min="7" max="7" width="17.5703125" style="89" customWidth="1"/>
    <col min="8" max="8" width="7.85546875" style="58" customWidth="1"/>
    <col min="9" max="9" width="5.5703125" style="58" customWidth="1"/>
    <col min="10" max="17" width="5.42578125" style="58" customWidth="1"/>
    <col min="18" max="19" width="5.28515625" style="58" customWidth="1"/>
    <col min="20" max="16377" width="12.140625" style="58" customWidth="1"/>
  </cols>
  <sheetData>
    <row r="1" spans="1:9" ht="12" customHeight="1">
      <c r="A1" s="56"/>
      <c r="B1" s="243" t="s">
        <v>113</v>
      </c>
      <c r="C1" s="433" t="s">
        <v>114</v>
      </c>
      <c r="D1" s="433"/>
      <c r="E1" s="433" t="s">
        <v>115</v>
      </c>
      <c r="F1" s="433"/>
      <c r="G1" s="455" t="s">
        <v>116</v>
      </c>
      <c r="I1" s="454"/>
    </row>
    <row r="2" spans="1:9" ht="12" customHeight="1">
      <c r="A2" s="59" t="s">
        <v>44</v>
      </c>
      <c r="B2" s="244" t="s">
        <v>45</v>
      </c>
      <c r="C2" s="61">
        <v>2010</v>
      </c>
      <c r="D2" s="62">
        <v>2020</v>
      </c>
      <c r="E2" s="61">
        <v>2010</v>
      </c>
      <c r="F2" s="62">
        <v>2020</v>
      </c>
      <c r="G2" s="455"/>
      <c r="I2" s="454"/>
    </row>
    <row r="3" spans="1:9" ht="12" customHeight="1">
      <c r="A3" s="65" t="s">
        <v>10</v>
      </c>
      <c r="B3" s="245" t="s">
        <v>11</v>
      </c>
      <c r="C3" s="246">
        <v>10</v>
      </c>
      <c r="D3" s="247">
        <v>5</v>
      </c>
      <c r="E3" s="248">
        <v>17.71</v>
      </c>
      <c r="F3" s="249">
        <v>24.77</v>
      </c>
      <c r="G3" s="250">
        <v>0.53128784820347197</v>
      </c>
      <c r="I3" s="408"/>
    </row>
    <row r="4" spans="1:9" ht="12" customHeight="1">
      <c r="A4" s="65" t="s">
        <v>10</v>
      </c>
      <c r="B4" s="245" t="s">
        <v>12</v>
      </c>
      <c r="C4" s="78" t="s">
        <v>13</v>
      </c>
      <c r="D4" s="5">
        <v>4</v>
      </c>
      <c r="E4" s="78" t="s">
        <v>13</v>
      </c>
      <c r="F4" s="30">
        <v>25.69</v>
      </c>
      <c r="G4" s="252">
        <v>0.63059556247567095</v>
      </c>
      <c r="I4" s="408"/>
    </row>
    <row r="5" spans="1:9" ht="12" customHeight="1">
      <c r="A5" s="65" t="s">
        <v>10</v>
      </c>
      <c r="B5" s="245" t="s">
        <v>14</v>
      </c>
      <c r="C5" s="92">
        <v>0</v>
      </c>
      <c r="D5" s="5">
        <v>5</v>
      </c>
      <c r="E5" s="46">
        <v>0</v>
      </c>
      <c r="F5" s="30">
        <v>17.420000000000002</v>
      </c>
      <c r="G5" s="252">
        <v>0.89092996555683102</v>
      </c>
      <c r="I5" s="408"/>
    </row>
    <row r="6" spans="1:9" ht="12" customHeight="1">
      <c r="A6" s="65" t="s">
        <v>10</v>
      </c>
      <c r="B6" s="245" t="s">
        <v>15</v>
      </c>
      <c r="C6" s="78" t="s">
        <v>13</v>
      </c>
      <c r="D6" s="5">
        <v>6</v>
      </c>
      <c r="E6" s="78" t="s">
        <v>13</v>
      </c>
      <c r="F6" s="30">
        <v>8.9</v>
      </c>
      <c r="G6" s="252">
        <v>0.17977528089887601</v>
      </c>
      <c r="I6" s="408"/>
    </row>
    <row r="7" spans="1:9" ht="12" customHeight="1">
      <c r="A7" s="65" t="s">
        <v>10</v>
      </c>
      <c r="B7" s="245" t="s">
        <v>16</v>
      </c>
      <c r="C7" s="92">
        <v>5</v>
      </c>
      <c r="D7" s="5">
        <v>8</v>
      </c>
      <c r="E7" s="46">
        <v>31.33</v>
      </c>
      <c r="F7" s="30">
        <v>30.4</v>
      </c>
      <c r="G7" s="252">
        <v>0.91874999999999996</v>
      </c>
      <c r="I7" s="408"/>
    </row>
    <row r="8" spans="1:9" ht="12" customHeight="1">
      <c r="A8" s="65" t="s">
        <v>10</v>
      </c>
      <c r="B8" s="245" t="s">
        <v>17</v>
      </c>
      <c r="C8" s="78" t="s">
        <v>13</v>
      </c>
      <c r="D8" s="5">
        <v>14</v>
      </c>
      <c r="E8" s="78" t="s">
        <v>13</v>
      </c>
      <c r="F8" s="30">
        <v>80.27</v>
      </c>
      <c r="G8" s="252">
        <v>0.98744238196088197</v>
      </c>
      <c r="I8" s="408"/>
    </row>
    <row r="9" spans="1:9" ht="12" customHeight="1">
      <c r="A9" s="65" t="s">
        <v>10</v>
      </c>
      <c r="B9" s="245" t="s">
        <v>18</v>
      </c>
      <c r="C9" s="78" t="s">
        <v>13</v>
      </c>
      <c r="D9" s="5">
        <v>4</v>
      </c>
      <c r="E9" s="78" t="s">
        <v>13</v>
      </c>
      <c r="F9" s="30">
        <v>13.09</v>
      </c>
      <c r="G9" s="252">
        <v>0.99541634835752502</v>
      </c>
      <c r="I9" s="408"/>
    </row>
    <row r="10" spans="1:9" ht="12" customHeight="1">
      <c r="A10" s="73"/>
      <c r="B10" s="253" t="s">
        <v>10</v>
      </c>
      <c r="C10" s="254">
        <v>23</v>
      </c>
      <c r="D10" s="255">
        <v>46</v>
      </c>
      <c r="E10" s="254">
        <v>62.24</v>
      </c>
      <c r="F10" s="256">
        <v>200.54</v>
      </c>
      <c r="G10" s="257">
        <v>0.83099999999999996</v>
      </c>
      <c r="I10" s="409"/>
    </row>
    <row r="11" spans="1:9" ht="12" customHeight="1">
      <c r="A11" s="65" t="s">
        <v>19</v>
      </c>
      <c r="B11" s="245" t="s">
        <v>20</v>
      </c>
      <c r="C11" s="259" t="s">
        <v>13</v>
      </c>
      <c r="D11" s="247">
        <v>3</v>
      </c>
      <c r="E11" s="259" t="s">
        <v>13</v>
      </c>
      <c r="F11" s="249">
        <v>0.7</v>
      </c>
      <c r="G11" s="250">
        <v>0</v>
      </c>
      <c r="I11" s="408"/>
    </row>
    <row r="12" spans="1:9" ht="12" customHeight="1">
      <c r="A12" s="65" t="s">
        <v>19</v>
      </c>
      <c r="B12" s="245" t="s">
        <v>21</v>
      </c>
      <c r="C12" s="92">
        <v>3</v>
      </c>
      <c r="D12" s="5">
        <v>18</v>
      </c>
      <c r="E12" s="46">
        <v>17.5</v>
      </c>
      <c r="F12" s="30">
        <v>94.53</v>
      </c>
      <c r="G12" s="252">
        <v>0.97434676822172905</v>
      </c>
      <c r="I12" s="408"/>
    </row>
    <row r="13" spans="1:9" ht="12" customHeight="1">
      <c r="A13" s="65" t="s">
        <v>19</v>
      </c>
      <c r="B13" s="245" t="s">
        <v>22</v>
      </c>
      <c r="C13" s="78" t="s">
        <v>13</v>
      </c>
      <c r="D13" s="5">
        <v>9</v>
      </c>
      <c r="E13" s="78" t="s">
        <v>13</v>
      </c>
      <c r="F13" s="30">
        <v>146.72</v>
      </c>
      <c r="G13" s="252">
        <v>0.80479825517993497</v>
      </c>
      <c r="I13" s="408"/>
    </row>
    <row r="14" spans="1:9" ht="12" customHeight="1">
      <c r="A14" s="65" t="s">
        <v>19</v>
      </c>
      <c r="B14" s="245" t="s">
        <v>23</v>
      </c>
      <c r="C14" s="92">
        <v>4</v>
      </c>
      <c r="D14" s="5">
        <v>4</v>
      </c>
      <c r="E14" s="46">
        <v>14.74</v>
      </c>
      <c r="F14" s="30">
        <v>8.93</v>
      </c>
      <c r="G14" s="252">
        <v>0.89025755879059398</v>
      </c>
      <c r="I14" s="408"/>
    </row>
    <row r="15" spans="1:9" ht="12" customHeight="1">
      <c r="A15" s="65" t="s">
        <v>19</v>
      </c>
      <c r="B15" s="245" t="s">
        <v>24</v>
      </c>
      <c r="C15" s="92">
        <v>7</v>
      </c>
      <c r="D15" s="5">
        <v>13</v>
      </c>
      <c r="E15" s="46">
        <v>66.599999999999994</v>
      </c>
      <c r="F15" s="30">
        <v>40.1</v>
      </c>
      <c r="G15" s="252">
        <v>0.23566084788029901</v>
      </c>
      <c r="I15" s="408"/>
    </row>
    <row r="16" spans="1:9" ht="12" customHeight="1">
      <c r="A16" s="65" t="s">
        <v>19</v>
      </c>
      <c r="B16" s="245" t="s">
        <v>25</v>
      </c>
      <c r="C16" s="92">
        <v>0</v>
      </c>
      <c r="D16" s="221" t="s">
        <v>13</v>
      </c>
      <c r="E16" s="46">
        <v>0</v>
      </c>
      <c r="F16" s="214" t="s">
        <v>13</v>
      </c>
      <c r="G16" s="252">
        <v>0</v>
      </c>
      <c r="I16" s="408"/>
    </row>
    <row r="17" spans="1:17" ht="12" customHeight="1">
      <c r="A17" s="65" t="s">
        <v>19</v>
      </c>
      <c r="B17" s="245" t="s">
        <v>26</v>
      </c>
      <c r="C17" s="92">
        <v>0</v>
      </c>
      <c r="D17" s="5">
        <v>6</v>
      </c>
      <c r="E17" s="46">
        <v>0</v>
      </c>
      <c r="F17" s="30">
        <v>4.8899999999999997</v>
      </c>
      <c r="G17" s="252">
        <v>0.23006134969325201</v>
      </c>
      <c r="I17" s="408"/>
    </row>
    <row r="18" spans="1:17" ht="12" customHeight="1">
      <c r="A18" s="65" t="s">
        <v>19</v>
      </c>
      <c r="B18" s="245" t="s">
        <v>27</v>
      </c>
      <c r="C18" s="92">
        <v>3</v>
      </c>
      <c r="D18" s="5">
        <v>5</v>
      </c>
      <c r="E18" s="46">
        <v>2.2799999999999998</v>
      </c>
      <c r="F18" s="30">
        <v>2.8</v>
      </c>
      <c r="G18" s="252">
        <v>0</v>
      </c>
      <c r="I18" s="408"/>
    </row>
    <row r="19" spans="1:17" ht="12" customHeight="1">
      <c r="A19" s="65" t="s">
        <v>19</v>
      </c>
      <c r="B19" s="245" t="s">
        <v>28</v>
      </c>
      <c r="C19" s="92">
        <v>0</v>
      </c>
      <c r="D19" s="5">
        <v>9</v>
      </c>
      <c r="E19" s="46">
        <v>0</v>
      </c>
      <c r="F19" s="30">
        <v>36.89</v>
      </c>
      <c r="G19" s="252">
        <v>0.55977229601517997</v>
      </c>
      <c r="I19" s="408"/>
    </row>
    <row r="20" spans="1:17" ht="12" customHeight="1">
      <c r="A20" s="65" t="s">
        <v>19</v>
      </c>
      <c r="B20" s="245" t="s">
        <v>29</v>
      </c>
      <c r="C20" s="78" t="s">
        <v>13</v>
      </c>
      <c r="D20" s="221" t="s">
        <v>13</v>
      </c>
      <c r="E20" s="78" t="s">
        <v>13</v>
      </c>
      <c r="F20" s="214" t="s">
        <v>13</v>
      </c>
      <c r="G20" s="252">
        <v>0.73964497041420096</v>
      </c>
      <c r="I20" s="408"/>
    </row>
    <row r="21" spans="1:17" ht="12" customHeight="1">
      <c r="A21" s="65" t="s">
        <v>19</v>
      </c>
      <c r="B21" s="245" t="s">
        <v>30</v>
      </c>
      <c r="C21" s="78" t="s">
        <v>13</v>
      </c>
      <c r="D21" s="5">
        <v>4</v>
      </c>
      <c r="E21" s="78" t="s">
        <v>13</v>
      </c>
      <c r="F21" s="30">
        <v>33.74</v>
      </c>
      <c r="G21" s="252">
        <v>0.98369887374036702</v>
      </c>
      <c r="I21" s="408"/>
    </row>
    <row r="22" spans="1:17" ht="12" customHeight="1">
      <c r="A22" s="65" t="s">
        <v>19</v>
      </c>
      <c r="B22" s="245" t="s">
        <v>31</v>
      </c>
      <c r="C22" s="92">
        <v>3</v>
      </c>
      <c r="D22" s="5">
        <v>4</v>
      </c>
      <c r="E22" s="46">
        <v>14.97</v>
      </c>
      <c r="F22" s="30">
        <v>33.630000000000003</v>
      </c>
      <c r="G22" s="252">
        <v>0.86529884032114202</v>
      </c>
      <c r="I22" s="408"/>
    </row>
    <row r="23" spans="1:17" ht="12" customHeight="1">
      <c r="A23" s="65"/>
      <c r="B23" s="253" t="s">
        <v>19</v>
      </c>
      <c r="C23" s="75">
        <v>27</v>
      </c>
      <c r="D23" s="260">
        <v>79</v>
      </c>
      <c r="E23" s="75">
        <v>151.41999999999999</v>
      </c>
      <c r="F23" s="77">
        <v>417.53</v>
      </c>
      <c r="G23" s="257">
        <v>0.77</v>
      </c>
      <c r="I23" s="409"/>
    </row>
    <row r="24" spans="1:17" ht="12" customHeight="1">
      <c r="A24" s="84"/>
      <c r="B24" s="261" t="s">
        <v>32</v>
      </c>
      <c r="C24" s="86">
        <v>50</v>
      </c>
      <c r="D24" s="262">
        <v>125</v>
      </c>
      <c r="E24" s="86">
        <v>213.66</v>
      </c>
      <c r="F24" s="87">
        <v>618.07000000000005</v>
      </c>
      <c r="G24" s="263">
        <v>0.79</v>
      </c>
      <c r="H24" s="33" t="s">
        <v>88</v>
      </c>
      <c r="I24" t="s">
        <v>89</v>
      </c>
    </row>
    <row r="25" spans="1:17" ht="4.5" customHeight="1"/>
    <row r="26" spans="1:17" ht="12" customHeight="1">
      <c r="A26" s="56"/>
      <c r="B26" s="264" t="s">
        <v>119</v>
      </c>
      <c r="C26" s="433" t="s">
        <v>114</v>
      </c>
      <c r="D26" s="433"/>
      <c r="E26" s="433" t="s">
        <v>120</v>
      </c>
      <c r="F26" s="433"/>
      <c r="G26" s="461" t="s">
        <v>117</v>
      </c>
      <c r="H26" s="382" t="s">
        <v>118</v>
      </c>
      <c r="I26" s="382"/>
      <c r="J26" s="382"/>
      <c r="K26" s="382"/>
      <c r="L26" s="382"/>
      <c r="M26" s="382"/>
      <c r="N26" s="382"/>
      <c r="O26" s="382"/>
      <c r="P26" s="382"/>
      <c r="Q26" s="382"/>
    </row>
    <row r="27" spans="1:17" ht="12" customHeight="1">
      <c r="A27" s="59" t="s">
        <v>44</v>
      </c>
      <c r="B27" s="244" t="s">
        <v>45</v>
      </c>
      <c r="C27" s="61">
        <v>2010</v>
      </c>
      <c r="D27" s="62">
        <v>2020</v>
      </c>
      <c r="E27" s="61">
        <v>2010</v>
      </c>
      <c r="F27" s="62">
        <v>2020</v>
      </c>
      <c r="G27" s="382"/>
      <c r="H27" s="382">
        <v>2011</v>
      </c>
      <c r="I27" s="382">
        <v>2012</v>
      </c>
      <c r="J27" s="382">
        <v>2013</v>
      </c>
      <c r="K27" s="382">
        <v>2014</v>
      </c>
      <c r="L27" s="382">
        <v>2015</v>
      </c>
      <c r="M27" s="382">
        <v>2016</v>
      </c>
      <c r="N27" s="382">
        <v>2017</v>
      </c>
      <c r="O27" s="382">
        <v>2018</v>
      </c>
      <c r="P27" s="382">
        <v>2019</v>
      </c>
      <c r="Q27" s="382">
        <v>2020</v>
      </c>
    </row>
    <row r="28" spans="1:17" ht="12" customHeight="1">
      <c r="A28" s="65" t="s">
        <v>10</v>
      </c>
      <c r="B28" s="245" t="s">
        <v>11</v>
      </c>
      <c r="C28" s="246">
        <v>12</v>
      </c>
      <c r="D28" s="247">
        <v>11</v>
      </c>
      <c r="E28" s="248">
        <v>1021</v>
      </c>
      <c r="F28" s="30">
        <v>3119</v>
      </c>
      <c r="G28" s="418"/>
      <c r="H28" s="418">
        <v>3237.92054928887</v>
      </c>
      <c r="I28" s="418">
        <v>4090.0049043648901</v>
      </c>
      <c r="J28" s="418">
        <v>3408.3374203040698</v>
      </c>
      <c r="K28" s="418">
        <v>3388.28837665522</v>
      </c>
      <c r="L28" s="418">
        <v>5002.2363903874402</v>
      </c>
      <c r="M28" s="418">
        <v>3298.0676802354101</v>
      </c>
      <c r="N28" s="418">
        <v>3066</v>
      </c>
      <c r="O28" s="418">
        <v>3336.8020000000001</v>
      </c>
      <c r="P28" s="418">
        <v>3116.2530000000002</v>
      </c>
      <c r="Q28" s="418">
        <v>2872.53</v>
      </c>
    </row>
    <row r="29" spans="1:17" ht="12" customHeight="1">
      <c r="A29" s="65" t="s">
        <v>10</v>
      </c>
      <c r="B29" s="245" t="s">
        <v>12</v>
      </c>
      <c r="C29" s="215">
        <v>8</v>
      </c>
      <c r="D29" s="5">
        <v>8</v>
      </c>
      <c r="E29" s="215">
        <v>1199</v>
      </c>
      <c r="F29" s="30">
        <v>1840</v>
      </c>
      <c r="G29" s="265"/>
      <c r="I29" s="251"/>
    </row>
    <row r="30" spans="1:17" ht="12" customHeight="1">
      <c r="A30" s="65" t="s">
        <v>10</v>
      </c>
      <c r="B30" s="245" t="s">
        <v>14</v>
      </c>
      <c r="C30" s="92">
        <v>4</v>
      </c>
      <c r="D30" s="221" t="s">
        <v>13</v>
      </c>
      <c r="E30" s="46">
        <v>385</v>
      </c>
      <c r="F30" s="214" t="s">
        <v>13</v>
      </c>
      <c r="G30" s="265"/>
      <c r="I30" s="251"/>
    </row>
    <row r="31" spans="1:17" ht="12" customHeight="1">
      <c r="A31" s="65" t="s">
        <v>10</v>
      </c>
      <c r="B31" s="245" t="s">
        <v>15</v>
      </c>
      <c r="C31" s="215">
        <v>14</v>
      </c>
      <c r="D31" s="5">
        <v>8</v>
      </c>
      <c r="E31" s="215">
        <v>693</v>
      </c>
      <c r="F31" s="30">
        <v>693</v>
      </c>
      <c r="G31" s="265"/>
      <c r="I31" s="251"/>
    </row>
    <row r="32" spans="1:17" ht="12" customHeight="1">
      <c r="A32" s="65" t="s">
        <v>10</v>
      </c>
      <c r="B32" s="245" t="s">
        <v>16</v>
      </c>
      <c r="C32" s="92">
        <v>7</v>
      </c>
      <c r="D32" s="5">
        <v>16</v>
      </c>
      <c r="E32" s="46">
        <v>716</v>
      </c>
      <c r="F32" s="30">
        <v>2104</v>
      </c>
      <c r="G32" s="265"/>
      <c r="I32" s="251"/>
    </row>
    <row r="33" spans="1:9" ht="12" customHeight="1">
      <c r="A33" s="65" t="s">
        <v>10</v>
      </c>
      <c r="B33" s="245" t="s">
        <v>17</v>
      </c>
      <c r="C33" s="215">
        <v>6</v>
      </c>
      <c r="D33" s="221" t="s">
        <v>13</v>
      </c>
      <c r="E33" s="215">
        <v>232</v>
      </c>
      <c r="F33" s="214" t="s">
        <v>13</v>
      </c>
      <c r="G33" s="265"/>
      <c r="I33" s="251"/>
    </row>
    <row r="34" spans="1:9" ht="12" customHeight="1">
      <c r="A34" s="65" t="s">
        <v>10</v>
      </c>
      <c r="B34" s="245" t="s">
        <v>18</v>
      </c>
      <c r="C34" s="215">
        <v>12</v>
      </c>
      <c r="D34" s="5">
        <v>15</v>
      </c>
      <c r="E34" s="215">
        <v>1134</v>
      </c>
      <c r="F34" s="30">
        <v>1082</v>
      </c>
      <c r="G34" s="265"/>
      <c r="I34" s="251"/>
    </row>
    <row r="35" spans="1:9" ht="12" customHeight="1">
      <c r="A35" s="73"/>
      <c r="B35" s="253" t="s">
        <v>10</v>
      </c>
      <c r="C35" s="260">
        <v>63</v>
      </c>
      <c r="D35" s="260">
        <v>65</v>
      </c>
      <c r="E35" s="260">
        <v>5380</v>
      </c>
      <c r="F35" s="77">
        <v>9351</v>
      </c>
      <c r="G35" s="266"/>
      <c r="I35" s="258"/>
    </row>
    <row r="36" spans="1:9" ht="12" customHeight="1">
      <c r="A36" s="65" t="s">
        <v>19</v>
      </c>
      <c r="B36" s="245" t="s">
        <v>20</v>
      </c>
      <c r="C36" s="78" t="s">
        <v>13</v>
      </c>
      <c r="D36" s="221" t="s">
        <v>13</v>
      </c>
      <c r="E36" s="78" t="s">
        <v>13</v>
      </c>
      <c r="F36" s="214" t="s">
        <v>13</v>
      </c>
      <c r="G36" s="265"/>
      <c r="I36" s="251"/>
    </row>
    <row r="37" spans="1:9" ht="12" customHeight="1">
      <c r="A37" s="65" t="s">
        <v>19</v>
      </c>
      <c r="B37" s="245" t="s">
        <v>21</v>
      </c>
      <c r="C37" s="92">
        <v>13</v>
      </c>
      <c r="D37" s="5">
        <v>18</v>
      </c>
      <c r="E37" s="46">
        <v>2127</v>
      </c>
      <c r="F37" s="30">
        <v>4201</v>
      </c>
      <c r="G37" s="265"/>
      <c r="I37" s="251"/>
    </row>
    <row r="38" spans="1:9" ht="12" customHeight="1">
      <c r="A38" s="65" t="s">
        <v>19</v>
      </c>
      <c r="B38" s="245" t="s">
        <v>22</v>
      </c>
      <c r="C38" s="215">
        <v>5</v>
      </c>
      <c r="D38" s="5">
        <v>13</v>
      </c>
      <c r="E38" s="215">
        <v>926</v>
      </c>
      <c r="F38" s="30">
        <v>2617</v>
      </c>
      <c r="G38" s="265"/>
      <c r="I38" s="251"/>
    </row>
    <row r="39" spans="1:9" ht="12" customHeight="1">
      <c r="A39" s="65" t="s">
        <v>19</v>
      </c>
      <c r="B39" s="245" t="s">
        <v>23</v>
      </c>
      <c r="C39" s="92">
        <v>11</v>
      </c>
      <c r="D39" s="5">
        <v>15</v>
      </c>
      <c r="E39" s="46">
        <v>990</v>
      </c>
      <c r="F39" s="30">
        <v>914</v>
      </c>
      <c r="G39" s="265"/>
      <c r="I39" s="251"/>
    </row>
    <row r="40" spans="1:9" ht="12" customHeight="1">
      <c r="A40" s="65" t="s">
        <v>19</v>
      </c>
      <c r="B40" s="245" t="s">
        <v>24</v>
      </c>
      <c r="C40" s="92">
        <v>4</v>
      </c>
      <c r="D40" s="5">
        <v>5</v>
      </c>
      <c r="E40" s="46">
        <v>336</v>
      </c>
      <c r="F40" s="30">
        <v>717</v>
      </c>
      <c r="G40" s="265"/>
      <c r="I40" s="251"/>
    </row>
    <row r="41" spans="1:9" ht="12" customHeight="1">
      <c r="A41" s="65" t="s">
        <v>19</v>
      </c>
      <c r="B41" s="245" t="s">
        <v>25</v>
      </c>
      <c r="C41" s="92">
        <v>8</v>
      </c>
      <c r="D41" s="216">
        <v>16</v>
      </c>
      <c r="E41" s="46">
        <v>776</v>
      </c>
      <c r="F41" s="30">
        <v>1548</v>
      </c>
      <c r="G41" s="265"/>
      <c r="I41" s="251"/>
    </row>
    <row r="42" spans="1:9" ht="12" customHeight="1">
      <c r="A42" s="65" t="s">
        <v>19</v>
      </c>
      <c r="B42" s="245" t="s">
        <v>26</v>
      </c>
      <c r="C42" s="92">
        <v>6</v>
      </c>
      <c r="D42" s="5">
        <v>5</v>
      </c>
      <c r="E42" s="46">
        <v>693</v>
      </c>
      <c r="F42" s="30">
        <v>1043</v>
      </c>
      <c r="G42" s="265"/>
      <c r="I42" s="251"/>
    </row>
    <row r="43" spans="1:9" ht="12" customHeight="1">
      <c r="A43" s="65" t="s">
        <v>19</v>
      </c>
      <c r="B43" s="245" t="s">
        <v>27</v>
      </c>
      <c r="C43" s="92">
        <v>7</v>
      </c>
      <c r="D43" s="5">
        <v>7</v>
      </c>
      <c r="E43" s="46">
        <v>570</v>
      </c>
      <c r="F43" s="30">
        <v>1042</v>
      </c>
      <c r="G43" s="265"/>
      <c r="I43" s="251"/>
    </row>
    <row r="44" spans="1:9" ht="12" customHeight="1">
      <c r="A44" s="65" t="s">
        <v>19</v>
      </c>
      <c r="B44" s="245" t="s">
        <v>28</v>
      </c>
      <c r="C44" s="92">
        <v>4</v>
      </c>
      <c r="D44" s="5">
        <v>9</v>
      </c>
      <c r="E44" s="46">
        <v>565</v>
      </c>
      <c r="F44" s="30">
        <v>1320</v>
      </c>
      <c r="G44" s="265"/>
      <c r="I44" s="251"/>
    </row>
    <row r="45" spans="1:9" ht="12" customHeight="1">
      <c r="A45" s="65" t="s">
        <v>19</v>
      </c>
      <c r="B45" s="245" t="s">
        <v>29</v>
      </c>
      <c r="C45" s="78" t="s">
        <v>13</v>
      </c>
      <c r="D45" s="221" t="s">
        <v>13</v>
      </c>
      <c r="E45" s="78" t="s">
        <v>13</v>
      </c>
      <c r="F45" s="214" t="s">
        <v>13</v>
      </c>
      <c r="G45" s="265"/>
      <c r="I45" s="251"/>
    </row>
    <row r="46" spans="1:9" ht="12" customHeight="1">
      <c r="A46" s="65" t="s">
        <v>19</v>
      </c>
      <c r="B46" s="245" t="s">
        <v>30</v>
      </c>
      <c r="C46" s="215">
        <v>8</v>
      </c>
      <c r="D46" s="5">
        <v>9</v>
      </c>
      <c r="E46" s="215">
        <v>645</v>
      </c>
      <c r="F46" s="30">
        <v>1185</v>
      </c>
      <c r="G46" s="265"/>
      <c r="I46" s="251"/>
    </row>
    <row r="47" spans="1:9" ht="12" customHeight="1">
      <c r="A47" s="65" t="s">
        <v>19</v>
      </c>
      <c r="B47" s="245" t="s">
        <v>31</v>
      </c>
      <c r="C47" s="92">
        <v>19</v>
      </c>
      <c r="D47" s="5">
        <v>20</v>
      </c>
      <c r="E47" s="46">
        <v>1387</v>
      </c>
      <c r="F47" s="30">
        <v>2240</v>
      </c>
      <c r="G47" s="265"/>
      <c r="I47" s="251"/>
    </row>
    <row r="48" spans="1:9" ht="12" customHeight="1">
      <c r="A48" s="65"/>
      <c r="B48" s="253" t="s">
        <v>19</v>
      </c>
      <c r="C48" s="75">
        <v>88</v>
      </c>
      <c r="D48" s="260">
        <v>124</v>
      </c>
      <c r="E48" s="75">
        <v>9188</v>
      </c>
      <c r="F48" s="83">
        <v>17219</v>
      </c>
      <c r="G48" s="266"/>
      <c r="I48" s="258"/>
    </row>
    <row r="49" spans="1:9" ht="12" customHeight="1">
      <c r="A49" s="84"/>
      <c r="B49" s="261" t="s">
        <v>32</v>
      </c>
      <c r="C49" s="86">
        <v>151</v>
      </c>
      <c r="D49" s="262">
        <v>189</v>
      </c>
      <c r="E49" s="86">
        <v>14568</v>
      </c>
      <c r="F49" s="87">
        <v>26570</v>
      </c>
      <c r="G49" s="462" t="s">
        <v>182</v>
      </c>
      <c r="H49"/>
      <c r="I49" s="258"/>
    </row>
  </sheetData>
  <mergeCells count="6">
    <mergeCell ref="C26:D26"/>
    <mergeCell ref="E26:F26"/>
    <mergeCell ref="I1:I2"/>
    <mergeCell ref="C1:D1"/>
    <mergeCell ref="E1:F1"/>
    <mergeCell ref="G1:G2"/>
  </mergeCells>
  <pageMargins left="0.11811023622047244" right="0.11811023622047244" top="0.15748031496062992" bottom="0.11811023622047244" header="0.15748031496062992" footer="0.11811023622047244"/>
  <pageSetup paperSize="9" fitToWidth="0" fitToHeight="0" pageOrder="overThenDown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C14" sqref="C14"/>
    </sheetView>
  </sheetViews>
  <sheetFormatPr baseColWidth="10" defaultRowHeight="12.75"/>
  <cols>
    <col min="1" max="1" width="5" customWidth="1"/>
    <col min="2" max="2" width="27.140625" customWidth="1"/>
    <col min="3" max="4" width="9.140625" style="148" customWidth="1"/>
    <col min="5" max="6" width="9.7109375" style="113" customWidth="1"/>
    <col min="7" max="8" width="10.5703125" style="113" customWidth="1"/>
    <col min="9" max="10" width="9.140625" style="113" customWidth="1"/>
    <col min="11" max="12" width="10.28515625" style="287" customWidth="1"/>
    <col min="13" max="13" width="8.42578125" customWidth="1"/>
    <col min="14" max="14" width="8.85546875" customWidth="1"/>
    <col min="15" max="15" width="10.42578125" style="22" customWidth="1"/>
  </cols>
  <sheetData>
    <row r="1" spans="1:15">
      <c r="A1" s="90"/>
      <c r="B1" s="125" t="s">
        <v>115</v>
      </c>
      <c r="C1" s="456" t="s">
        <v>58</v>
      </c>
      <c r="D1" s="456"/>
      <c r="E1" s="444" t="s">
        <v>121</v>
      </c>
      <c r="F1" s="444"/>
      <c r="G1" s="436" t="s">
        <v>122</v>
      </c>
      <c r="H1" s="436"/>
      <c r="I1" s="436" t="s">
        <v>123</v>
      </c>
      <c r="J1" s="436"/>
      <c r="K1" s="436" t="s">
        <v>124</v>
      </c>
      <c r="L1" s="436"/>
      <c r="N1" s="171"/>
      <c r="O1" s="267"/>
    </row>
    <row r="2" spans="1:15">
      <c r="A2" s="92" t="s">
        <v>44</v>
      </c>
      <c r="B2" s="150" t="s">
        <v>45</v>
      </c>
      <c r="C2" s="268">
        <v>2010</v>
      </c>
      <c r="D2" s="269">
        <v>2020</v>
      </c>
      <c r="E2" s="270">
        <v>2010</v>
      </c>
      <c r="F2" s="271">
        <v>2020</v>
      </c>
      <c r="G2" s="272">
        <v>2010</v>
      </c>
      <c r="H2" s="272">
        <v>2020</v>
      </c>
      <c r="I2" s="270">
        <v>2010</v>
      </c>
      <c r="J2" s="271">
        <v>2020</v>
      </c>
      <c r="K2" s="270">
        <v>2010</v>
      </c>
      <c r="L2" s="271">
        <v>2020</v>
      </c>
      <c r="N2" s="6"/>
      <c r="O2" s="93"/>
    </row>
    <row r="3" spans="1:15">
      <c r="A3" s="46" t="s">
        <v>10</v>
      </c>
      <c r="B3" s="129" t="s">
        <v>11</v>
      </c>
      <c r="C3" s="273">
        <v>6365.24</v>
      </c>
      <c r="D3" s="274">
        <v>7092.11</v>
      </c>
      <c r="E3" s="248">
        <v>370.95</v>
      </c>
      <c r="F3" s="275">
        <v>560.88</v>
      </c>
      <c r="G3" s="248">
        <v>220.04</v>
      </c>
      <c r="H3" s="249">
        <v>366.12</v>
      </c>
      <c r="I3" s="275">
        <v>216.28</v>
      </c>
      <c r="J3" s="249">
        <v>402.58</v>
      </c>
      <c r="K3" s="275">
        <v>110.48</v>
      </c>
      <c r="L3" s="249">
        <v>140.63999999999999</v>
      </c>
      <c r="O3" s="276"/>
    </row>
    <row r="4" spans="1:15">
      <c r="A4" s="46" t="s">
        <v>10</v>
      </c>
      <c r="B4" s="129" t="s">
        <v>12</v>
      </c>
      <c r="C4" s="277">
        <v>4465.6400000000003</v>
      </c>
      <c r="D4" s="278">
        <v>4949.9399999999996</v>
      </c>
      <c r="E4" s="46">
        <v>267.77999999999997</v>
      </c>
      <c r="F4" s="177">
        <v>498.79</v>
      </c>
      <c r="G4" s="46">
        <v>230.81</v>
      </c>
      <c r="H4" s="30">
        <v>409.29</v>
      </c>
      <c r="I4" s="177">
        <v>210.19</v>
      </c>
      <c r="J4" s="30">
        <v>425.88</v>
      </c>
      <c r="K4" s="177">
        <v>51.78</v>
      </c>
      <c r="L4" s="30">
        <v>52.91</v>
      </c>
      <c r="O4" s="276"/>
    </row>
    <row r="5" spans="1:15">
      <c r="A5" s="46" t="s">
        <v>10</v>
      </c>
      <c r="B5" s="129" t="s">
        <v>14</v>
      </c>
      <c r="C5" s="277">
        <v>5087.03</v>
      </c>
      <c r="D5" s="278">
        <v>4984.62</v>
      </c>
      <c r="E5" s="46">
        <v>48.1</v>
      </c>
      <c r="F5" s="177">
        <v>154.11000000000001</v>
      </c>
      <c r="G5" s="46">
        <v>43.5</v>
      </c>
      <c r="H5" s="30">
        <v>75.599999999999994</v>
      </c>
      <c r="I5" s="177">
        <v>42.7</v>
      </c>
      <c r="J5" s="30">
        <v>67.459999999999994</v>
      </c>
      <c r="K5" s="177">
        <v>5.4</v>
      </c>
      <c r="L5" s="30">
        <v>67.739999999999995</v>
      </c>
      <c r="O5" s="276"/>
    </row>
    <row r="6" spans="1:15">
      <c r="A6" s="46" t="s">
        <v>10</v>
      </c>
      <c r="B6" s="129" t="s">
        <v>15</v>
      </c>
      <c r="C6" s="277">
        <v>9606.7099999999991</v>
      </c>
      <c r="D6" s="278">
        <v>12225.02</v>
      </c>
      <c r="E6" s="46">
        <v>337.81</v>
      </c>
      <c r="F6" s="177">
        <v>545.94000000000005</v>
      </c>
      <c r="G6" s="46">
        <v>107.58</v>
      </c>
      <c r="H6" s="30">
        <v>270.88</v>
      </c>
      <c r="I6" s="177">
        <v>136.80000000000001</v>
      </c>
      <c r="J6" s="30">
        <v>252.25</v>
      </c>
      <c r="K6" s="177">
        <v>92.81</v>
      </c>
      <c r="L6" s="30">
        <v>150.71</v>
      </c>
      <c r="O6" s="276"/>
    </row>
    <row r="7" spans="1:15">
      <c r="A7" s="46" t="s">
        <v>10</v>
      </c>
      <c r="B7" s="129" t="s">
        <v>16</v>
      </c>
      <c r="C7" s="277">
        <v>10312.969999999999</v>
      </c>
      <c r="D7" s="278">
        <v>9759.43</v>
      </c>
      <c r="E7" s="46">
        <v>340.64</v>
      </c>
      <c r="F7" s="177">
        <v>615.39</v>
      </c>
      <c r="G7" s="46">
        <v>89.96</v>
      </c>
      <c r="H7" s="30">
        <v>511.78</v>
      </c>
      <c r="I7" s="177">
        <v>277.01</v>
      </c>
      <c r="J7" s="30">
        <v>461.37</v>
      </c>
      <c r="K7" s="177">
        <v>52.59</v>
      </c>
      <c r="L7" s="30">
        <v>136.76</v>
      </c>
      <c r="O7" s="276"/>
    </row>
    <row r="8" spans="1:15">
      <c r="A8" s="46" t="s">
        <v>10</v>
      </c>
      <c r="B8" s="129" t="s">
        <v>17</v>
      </c>
      <c r="C8" s="277">
        <v>8613.58</v>
      </c>
      <c r="D8" s="278">
        <v>8291.75</v>
      </c>
      <c r="E8" s="46">
        <v>736.76</v>
      </c>
      <c r="F8" s="177">
        <v>958.48</v>
      </c>
      <c r="G8" s="46">
        <v>641.38</v>
      </c>
      <c r="H8" s="30">
        <v>868.9</v>
      </c>
      <c r="I8" s="177">
        <v>640.17999999999995</v>
      </c>
      <c r="J8" s="30">
        <v>285.77999999999997</v>
      </c>
      <c r="K8" s="177">
        <v>87.88</v>
      </c>
      <c r="L8" s="30">
        <v>79.760000000000005</v>
      </c>
      <c r="O8" s="276"/>
    </row>
    <row r="9" spans="1:15">
      <c r="A9" s="46" t="s">
        <v>10</v>
      </c>
      <c r="B9" s="129" t="s">
        <v>18</v>
      </c>
      <c r="C9" s="277">
        <v>18318.09</v>
      </c>
      <c r="D9" s="278">
        <v>15708.58</v>
      </c>
      <c r="E9" s="46">
        <v>115.53</v>
      </c>
      <c r="F9" s="177">
        <v>149.54</v>
      </c>
      <c r="G9" s="46">
        <v>0</v>
      </c>
      <c r="H9" s="30">
        <v>23.72</v>
      </c>
      <c r="I9" s="177">
        <v>66.23</v>
      </c>
      <c r="J9" s="30">
        <v>48.98</v>
      </c>
      <c r="K9" s="177">
        <v>19.3</v>
      </c>
      <c r="L9" s="30">
        <v>49.96</v>
      </c>
      <c r="O9" s="276"/>
    </row>
    <row r="10" spans="1:15">
      <c r="A10" s="103"/>
      <c r="B10" s="140" t="s">
        <v>10</v>
      </c>
      <c r="C10" s="103">
        <f t="shared" ref="C10:L10" si="0">SUM(C3:C9)</f>
        <v>62769.259999999995</v>
      </c>
      <c r="D10" s="279">
        <f t="shared" si="0"/>
        <v>63011.45</v>
      </c>
      <c r="E10" s="103">
        <f t="shared" si="0"/>
        <v>2217.5700000000002</v>
      </c>
      <c r="F10" s="279">
        <f t="shared" si="0"/>
        <v>3483.13</v>
      </c>
      <c r="G10" s="103">
        <f t="shared" si="0"/>
        <v>1333.27</v>
      </c>
      <c r="H10" s="279">
        <f t="shared" si="0"/>
        <v>2526.29</v>
      </c>
      <c r="I10" s="103">
        <f t="shared" si="0"/>
        <v>1589.3899999999999</v>
      </c>
      <c r="J10" s="279">
        <f t="shared" si="0"/>
        <v>1944.3</v>
      </c>
      <c r="K10" s="280">
        <f t="shared" si="0"/>
        <v>420.24000000000007</v>
      </c>
      <c r="L10" s="279">
        <f t="shared" si="0"/>
        <v>678.48</v>
      </c>
      <c r="O10" s="281"/>
    </row>
    <row r="11" spans="1:15">
      <c r="A11" s="46" t="s">
        <v>19</v>
      </c>
      <c r="B11" s="129" t="s">
        <v>20</v>
      </c>
      <c r="C11" s="273">
        <v>385.98</v>
      </c>
      <c r="D11" s="274">
        <v>729.68</v>
      </c>
      <c r="E11" s="46">
        <v>88.04</v>
      </c>
      <c r="F11" s="177">
        <v>140.91</v>
      </c>
      <c r="G11" s="46">
        <v>69.48</v>
      </c>
      <c r="H11" s="30">
        <v>112.77</v>
      </c>
      <c r="I11" s="177">
        <v>55.13</v>
      </c>
      <c r="J11" s="30">
        <v>99.29</v>
      </c>
      <c r="K11" s="177">
        <v>32.9</v>
      </c>
      <c r="L11" s="30">
        <v>21.62</v>
      </c>
      <c r="O11" s="276"/>
    </row>
    <row r="12" spans="1:15">
      <c r="A12" s="46" t="s">
        <v>19</v>
      </c>
      <c r="B12" s="129" t="s">
        <v>21</v>
      </c>
      <c r="C12" s="277">
        <v>9103.7000000000007</v>
      </c>
      <c r="D12" s="278">
        <v>9572.0400000000009</v>
      </c>
      <c r="E12" s="46">
        <v>692.23</v>
      </c>
      <c r="F12" s="177">
        <v>558.72</v>
      </c>
      <c r="G12" s="46">
        <v>586.16999999999996</v>
      </c>
      <c r="H12" s="30">
        <v>438.82</v>
      </c>
      <c r="I12" s="177">
        <v>347.36</v>
      </c>
      <c r="J12" s="30">
        <v>313.14999999999998</v>
      </c>
      <c r="K12" s="177">
        <v>332.71</v>
      </c>
      <c r="L12" s="30">
        <v>235.54</v>
      </c>
      <c r="O12" s="276"/>
    </row>
    <row r="13" spans="1:15">
      <c r="A13" s="46" t="s">
        <v>19</v>
      </c>
      <c r="B13" s="129" t="s">
        <v>22</v>
      </c>
      <c r="C13" s="277">
        <v>7446.35</v>
      </c>
      <c r="D13" s="278">
        <v>8941.67</v>
      </c>
      <c r="E13" s="46">
        <v>1688.7</v>
      </c>
      <c r="F13" s="177">
        <v>4105.78</v>
      </c>
      <c r="G13" s="46">
        <v>1680.7</v>
      </c>
      <c r="H13" s="30">
        <v>3907.99</v>
      </c>
      <c r="I13" s="177">
        <v>927.05</v>
      </c>
      <c r="J13" s="30">
        <v>2440.1799999999998</v>
      </c>
      <c r="K13" s="177">
        <v>761.65</v>
      </c>
      <c r="L13" s="30">
        <v>1664.48</v>
      </c>
      <c r="O13" s="276"/>
    </row>
    <row r="14" spans="1:15">
      <c r="A14" s="46" t="s">
        <v>19</v>
      </c>
      <c r="B14" s="129" t="s">
        <v>23</v>
      </c>
      <c r="C14" s="277">
        <v>12291.17</v>
      </c>
      <c r="D14" s="278">
        <v>12739.81</v>
      </c>
      <c r="E14" s="46">
        <v>729.14</v>
      </c>
      <c r="F14" s="177">
        <v>813.66</v>
      </c>
      <c r="G14" s="46">
        <v>596.16</v>
      </c>
      <c r="H14" s="30">
        <v>763.19</v>
      </c>
      <c r="I14" s="177">
        <v>530.04</v>
      </c>
      <c r="J14" s="30">
        <v>623.69000000000005</v>
      </c>
      <c r="K14" s="177">
        <v>177.58</v>
      </c>
      <c r="L14" s="30">
        <v>182.31</v>
      </c>
      <c r="O14" s="276"/>
    </row>
    <row r="15" spans="1:15">
      <c r="A15" s="46" t="s">
        <v>19</v>
      </c>
      <c r="B15" s="129" t="s">
        <v>24</v>
      </c>
      <c r="C15" s="277">
        <v>16079.9</v>
      </c>
      <c r="D15" s="278">
        <v>13869.71</v>
      </c>
      <c r="E15" s="46">
        <v>4362.84</v>
      </c>
      <c r="F15" s="177">
        <v>5405.45</v>
      </c>
      <c r="G15" s="46">
        <v>4319.1400000000003</v>
      </c>
      <c r="H15" s="30">
        <v>5299.6</v>
      </c>
      <c r="I15" s="177">
        <v>2399.58</v>
      </c>
      <c r="J15" s="30">
        <v>2554.67</v>
      </c>
      <c r="K15" s="177">
        <v>1963.26</v>
      </c>
      <c r="L15" s="30">
        <v>2850.78</v>
      </c>
      <c r="O15" s="276"/>
    </row>
    <row r="16" spans="1:15">
      <c r="A16" s="46" t="s">
        <v>19</v>
      </c>
      <c r="B16" s="129" t="s">
        <v>25</v>
      </c>
      <c r="C16" s="277">
        <v>8354.9699999999993</v>
      </c>
      <c r="D16" s="278">
        <v>9173.09</v>
      </c>
      <c r="E16" s="46">
        <v>1434.26</v>
      </c>
      <c r="F16" s="177">
        <v>1946.79</v>
      </c>
      <c r="G16" s="46">
        <v>1408.31</v>
      </c>
      <c r="H16" s="30">
        <v>1909</v>
      </c>
      <c r="I16" s="177">
        <v>753.05</v>
      </c>
      <c r="J16" s="30">
        <v>1129.76</v>
      </c>
      <c r="K16" s="177">
        <v>681.21</v>
      </c>
      <c r="L16" s="30">
        <v>815.43</v>
      </c>
      <c r="O16" s="276"/>
    </row>
    <row r="17" spans="1:15">
      <c r="A17" s="46" t="s">
        <v>19</v>
      </c>
      <c r="B17" s="129" t="s">
        <v>26</v>
      </c>
      <c r="C17" s="277">
        <v>4561.1099999999997</v>
      </c>
      <c r="D17" s="278">
        <v>5012.17</v>
      </c>
      <c r="E17" s="46">
        <v>1227.8699999999999</v>
      </c>
      <c r="F17" s="177">
        <v>1195.96</v>
      </c>
      <c r="G17" s="46">
        <v>1209.04</v>
      </c>
      <c r="H17" s="30">
        <v>1175.45</v>
      </c>
      <c r="I17" s="177">
        <v>821.13</v>
      </c>
      <c r="J17" s="30">
        <v>536.39</v>
      </c>
      <c r="K17" s="177">
        <v>406.52</v>
      </c>
      <c r="L17" s="30">
        <v>659.57</v>
      </c>
      <c r="O17" s="276"/>
    </row>
    <row r="18" spans="1:15">
      <c r="A18" s="46" t="s">
        <v>19</v>
      </c>
      <c r="B18" s="129" t="s">
        <v>27</v>
      </c>
      <c r="C18" s="277">
        <v>4872.0600000000004</v>
      </c>
      <c r="D18" s="278">
        <v>5236.59</v>
      </c>
      <c r="E18" s="46">
        <v>788.06</v>
      </c>
      <c r="F18" s="177">
        <v>1453.77</v>
      </c>
      <c r="G18" s="46">
        <v>745.69</v>
      </c>
      <c r="H18" s="30">
        <v>1191.8599999999999</v>
      </c>
      <c r="I18" s="177">
        <v>456.13</v>
      </c>
      <c r="J18" s="30">
        <v>908.95</v>
      </c>
      <c r="K18" s="177">
        <v>331.93</v>
      </c>
      <c r="L18" s="30">
        <v>255.9</v>
      </c>
      <c r="O18" s="276"/>
    </row>
    <row r="19" spans="1:15">
      <c r="A19" s="46" t="s">
        <v>19</v>
      </c>
      <c r="B19" s="129" t="s">
        <v>28</v>
      </c>
      <c r="C19" s="277">
        <v>3540.16</v>
      </c>
      <c r="D19" s="278">
        <v>2836.71</v>
      </c>
      <c r="E19" s="46">
        <v>38.479999999999997</v>
      </c>
      <c r="F19" s="177">
        <v>151.61000000000001</v>
      </c>
      <c r="G19" s="46">
        <v>0</v>
      </c>
      <c r="H19" s="30">
        <v>79.95</v>
      </c>
      <c r="I19" s="177">
        <v>23.3</v>
      </c>
      <c r="J19" s="30">
        <v>123.3</v>
      </c>
      <c r="K19" s="177">
        <v>15.18</v>
      </c>
      <c r="L19" s="30">
        <v>28.31</v>
      </c>
      <c r="O19" s="276"/>
    </row>
    <row r="20" spans="1:15">
      <c r="A20" s="46" t="s">
        <v>19</v>
      </c>
      <c r="B20" s="129" t="s">
        <v>29</v>
      </c>
      <c r="C20" s="277">
        <v>5340.37</v>
      </c>
      <c r="D20" s="278">
        <v>5215.3999999999996</v>
      </c>
      <c r="E20" s="46">
        <v>161.07</v>
      </c>
      <c r="F20" s="177">
        <v>224.35</v>
      </c>
      <c r="G20" s="46">
        <v>4</v>
      </c>
      <c r="H20" s="30">
        <v>62</v>
      </c>
      <c r="I20" s="177">
        <v>146.66</v>
      </c>
      <c r="J20" s="30">
        <v>121.09</v>
      </c>
      <c r="K20" s="177">
        <v>0.7</v>
      </c>
      <c r="L20" s="30">
        <v>57.68</v>
      </c>
      <c r="O20" s="276"/>
    </row>
    <row r="21" spans="1:15">
      <c r="A21" s="46" t="s">
        <v>19</v>
      </c>
      <c r="B21" s="129" t="s">
        <v>30</v>
      </c>
      <c r="C21" s="277">
        <v>6963.42</v>
      </c>
      <c r="D21" s="278">
        <v>8312.4</v>
      </c>
      <c r="E21" s="46">
        <v>300.49</v>
      </c>
      <c r="F21" s="177">
        <v>664.65</v>
      </c>
      <c r="G21" s="46">
        <v>256.92</v>
      </c>
      <c r="H21" s="30">
        <v>530.85</v>
      </c>
      <c r="I21" s="177">
        <v>163.85</v>
      </c>
      <c r="J21" s="30">
        <v>378.72</v>
      </c>
      <c r="K21" s="177">
        <v>132.63</v>
      </c>
      <c r="L21" s="30">
        <v>255.93</v>
      </c>
      <c r="O21" s="276"/>
    </row>
    <row r="22" spans="1:15">
      <c r="A22" s="46" t="s">
        <v>19</v>
      </c>
      <c r="B22" s="129" t="s">
        <v>31</v>
      </c>
      <c r="C22" s="277">
        <v>26187.05</v>
      </c>
      <c r="D22" s="278">
        <v>22442.38</v>
      </c>
      <c r="E22" s="46">
        <v>247.39</v>
      </c>
      <c r="F22" s="177">
        <v>634.34</v>
      </c>
      <c r="G22" s="46">
        <v>108.55</v>
      </c>
      <c r="H22" s="30">
        <v>235.35</v>
      </c>
      <c r="I22" s="177">
        <v>242.82</v>
      </c>
      <c r="J22" s="30">
        <v>493.99</v>
      </c>
      <c r="K22" s="177">
        <v>3.52</v>
      </c>
      <c r="L22" s="30">
        <v>36.97</v>
      </c>
      <c r="O22" s="276"/>
    </row>
    <row r="23" spans="1:15">
      <c r="A23" s="107"/>
      <c r="B23" s="140" t="s">
        <v>19</v>
      </c>
      <c r="C23" s="103">
        <f t="shared" ref="C23:L23" si="1">SUM(C11:C22)</f>
        <v>105126.23999999999</v>
      </c>
      <c r="D23" s="282">
        <f t="shared" si="1"/>
        <v>104081.65</v>
      </c>
      <c r="E23" s="254">
        <f t="shared" si="1"/>
        <v>11758.57</v>
      </c>
      <c r="F23" s="255">
        <f t="shared" si="1"/>
        <v>17295.990000000002</v>
      </c>
      <c r="G23" s="254">
        <f t="shared" si="1"/>
        <v>10984.16</v>
      </c>
      <c r="H23" s="256">
        <f t="shared" si="1"/>
        <v>15706.830000000004</v>
      </c>
      <c r="I23" s="255">
        <f t="shared" si="1"/>
        <v>6866.1</v>
      </c>
      <c r="J23" s="256">
        <f t="shared" si="1"/>
        <v>9723.1799999999985</v>
      </c>
      <c r="K23" s="255">
        <f t="shared" si="1"/>
        <v>4839.7900000000009</v>
      </c>
      <c r="L23" s="256">
        <f t="shared" si="1"/>
        <v>7064.52</v>
      </c>
      <c r="O23" s="281"/>
    </row>
    <row r="24" spans="1:15">
      <c r="A24" s="108"/>
      <c r="B24" s="147" t="s">
        <v>32</v>
      </c>
      <c r="C24" s="283">
        <f t="shared" ref="C24:L24" si="2">C10+C23</f>
        <v>167895.5</v>
      </c>
      <c r="D24" s="284">
        <f t="shared" si="2"/>
        <v>167093.09999999998</v>
      </c>
      <c r="E24" s="283">
        <f t="shared" si="2"/>
        <v>13976.14</v>
      </c>
      <c r="F24" s="285">
        <f t="shared" si="2"/>
        <v>20779.120000000003</v>
      </c>
      <c r="G24" s="283">
        <f t="shared" si="2"/>
        <v>12317.43</v>
      </c>
      <c r="H24" s="284">
        <f t="shared" si="2"/>
        <v>18233.120000000003</v>
      </c>
      <c r="I24" s="285">
        <f t="shared" si="2"/>
        <v>8455.49</v>
      </c>
      <c r="J24" s="284">
        <f t="shared" si="2"/>
        <v>11667.479999999998</v>
      </c>
      <c r="K24" s="285">
        <f t="shared" si="2"/>
        <v>5260.0300000000007</v>
      </c>
      <c r="L24" s="284">
        <f t="shared" si="2"/>
        <v>7743</v>
      </c>
      <c r="O24" s="286"/>
    </row>
    <row r="25" spans="1:15">
      <c r="L25" s="113"/>
    </row>
    <row r="27" spans="1:15" ht="30">
      <c r="J27"/>
      <c r="K27" s="288" t="s">
        <v>125</v>
      </c>
      <c r="L27" s="288" t="s">
        <v>126</v>
      </c>
      <c r="M27" s="288" t="s">
        <v>127</v>
      </c>
      <c r="N27" s="289" t="s">
        <v>128</v>
      </c>
    </row>
    <row r="28" spans="1:15">
      <c r="J28" s="22" t="s">
        <v>129</v>
      </c>
      <c r="K28" s="36">
        <v>905.15</v>
      </c>
      <c r="L28" s="36">
        <v>781.96</v>
      </c>
      <c r="M28" s="36">
        <v>134</v>
      </c>
      <c r="N28" s="290">
        <v>138</v>
      </c>
    </row>
    <row r="29" spans="1:15">
      <c r="J29" s="22" t="s">
        <v>130</v>
      </c>
      <c r="K29" s="36">
        <v>247.25</v>
      </c>
      <c r="L29" s="36">
        <v>556.57000000000005</v>
      </c>
      <c r="M29" s="36">
        <v>90</v>
      </c>
      <c r="N29" s="290">
        <v>107</v>
      </c>
    </row>
    <row r="30" spans="1:15">
      <c r="J30" s="22" t="s">
        <v>131</v>
      </c>
      <c r="K30" s="36">
        <v>400.78</v>
      </c>
      <c r="L30" s="36">
        <v>903.28</v>
      </c>
      <c r="M30" s="36">
        <v>24</v>
      </c>
      <c r="N30" s="290">
        <v>39</v>
      </c>
    </row>
    <row r="31" spans="1:15">
      <c r="J31" s="22" t="s">
        <v>132</v>
      </c>
      <c r="K31" s="36">
        <v>105.53</v>
      </c>
      <c r="L31" s="36">
        <v>304.19</v>
      </c>
      <c r="M31" s="36">
        <v>28</v>
      </c>
      <c r="N31" s="290">
        <v>40</v>
      </c>
    </row>
    <row r="32" spans="1:15">
      <c r="K32"/>
      <c r="L32"/>
      <c r="O32"/>
    </row>
    <row r="34" spans="8:9">
      <c r="I34" s="291" t="s">
        <v>183</v>
      </c>
    </row>
    <row r="35" spans="8:9">
      <c r="I35" s="463" t="s">
        <v>184</v>
      </c>
    </row>
    <row r="36" spans="8:9">
      <c r="I36" s="463" t="s">
        <v>186</v>
      </c>
    </row>
    <row r="37" spans="8:9">
      <c r="I37" s="463" t="s">
        <v>185</v>
      </c>
    </row>
    <row r="42" spans="8:9">
      <c r="H42"/>
    </row>
  </sheetData>
  <mergeCells count="5">
    <mergeCell ref="C1:D1"/>
    <mergeCell ref="E1:F1"/>
    <mergeCell ref="G1:H1"/>
    <mergeCell ref="I1:J1"/>
    <mergeCell ref="K1:L1"/>
  </mergeCells>
  <pageMargins left="0.11811023622047244" right="0.11811023622047244" top="0.15748031496062992" bottom="0.11811023622047244" header="0.15748031496062992" footer="0.11811023622047244"/>
  <pageSetup paperSize="9" fitToWidth="0" fitToHeight="0" pageOrder="overThenDown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topLeftCell="A7" workbookViewId="0">
      <selection activeCell="I21" sqref="I21"/>
    </sheetView>
  </sheetViews>
  <sheetFormatPr baseColWidth="10" defaultRowHeight="12.75"/>
  <cols>
    <col min="1" max="1" width="5" customWidth="1"/>
    <col min="2" max="2" width="27.140625" customWidth="1"/>
    <col min="3" max="4" width="9.140625" style="113" customWidth="1"/>
    <col min="5" max="6" width="10.140625" style="113" customWidth="1"/>
    <col min="7" max="8" width="10.5703125" style="330" customWidth="1"/>
    <col min="9" max="9" width="5.85546875" customWidth="1"/>
    <col min="10" max="10" width="15.28515625" style="331" customWidth="1"/>
    <col min="11" max="12" width="9" style="331" customWidth="1"/>
    <col min="13" max="14" width="9.7109375" customWidth="1"/>
    <col min="15" max="16" width="10.5703125" customWidth="1"/>
    <col min="17" max="20" width="9" customWidth="1"/>
  </cols>
  <sheetData>
    <row r="1" spans="1:20">
      <c r="A1" s="90"/>
      <c r="B1" s="125" t="s">
        <v>133</v>
      </c>
      <c r="C1" s="444" t="s">
        <v>134</v>
      </c>
      <c r="D1" s="444"/>
      <c r="E1" s="444" t="s">
        <v>135</v>
      </c>
      <c r="F1" s="444"/>
      <c r="G1" s="457" t="s">
        <v>136</v>
      </c>
      <c r="H1" s="292"/>
      <c r="I1" s="293"/>
      <c r="J1" s="294"/>
      <c r="K1" s="453"/>
      <c r="L1" s="453"/>
      <c r="M1" s="453"/>
      <c r="N1" s="453"/>
      <c r="O1" s="453"/>
      <c r="P1" s="453"/>
      <c r="Q1" s="453"/>
      <c r="R1" s="453"/>
      <c r="S1" s="453"/>
      <c r="T1" s="453"/>
    </row>
    <row r="2" spans="1:20" ht="13.5">
      <c r="A2" s="92" t="s">
        <v>44</v>
      </c>
      <c r="B2" s="150" t="s">
        <v>45</v>
      </c>
      <c r="C2" s="61">
        <v>2010</v>
      </c>
      <c r="D2" s="128">
        <v>2020</v>
      </c>
      <c r="E2" s="61">
        <v>2010</v>
      </c>
      <c r="F2" s="62">
        <v>2020</v>
      </c>
      <c r="G2" s="457"/>
      <c r="H2" s="295"/>
      <c r="I2" s="296"/>
      <c r="J2" s="297"/>
      <c r="K2" s="298">
        <v>2010</v>
      </c>
      <c r="L2" s="298">
        <v>2020</v>
      </c>
      <c r="M2" s="299"/>
      <c r="N2" s="299"/>
      <c r="O2" s="299"/>
      <c r="P2" s="299"/>
      <c r="Q2" s="299"/>
      <c r="R2" s="299"/>
      <c r="S2" s="300"/>
      <c r="T2" s="300"/>
    </row>
    <row r="3" spans="1:20" ht="13.5">
      <c r="A3" s="46" t="s">
        <v>10</v>
      </c>
      <c r="B3" s="129" t="s">
        <v>11</v>
      </c>
      <c r="C3" s="160">
        <v>79</v>
      </c>
      <c r="D3" s="162">
        <v>122</v>
      </c>
      <c r="E3" s="301">
        <f>C3/K3</f>
        <v>0.58955223880597019</v>
      </c>
      <c r="F3" s="302">
        <f>D3/L3</f>
        <v>0.87769784172661869</v>
      </c>
      <c r="G3" s="303">
        <v>110</v>
      </c>
      <c r="H3"/>
      <c r="I3" s="304"/>
      <c r="J3" s="305"/>
      <c r="K3" s="306">
        <v>134</v>
      </c>
      <c r="L3" s="307">
        <v>139</v>
      </c>
      <c r="M3" s="308"/>
      <c r="N3" s="308"/>
      <c r="O3" s="308"/>
      <c r="P3" s="308"/>
      <c r="Q3" s="308"/>
      <c r="R3" s="308"/>
      <c r="S3" s="309"/>
      <c r="T3" s="309"/>
    </row>
    <row r="4" spans="1:20" ht="13.5">
      <c r="A4" s="46" t="s">
        <v>10</v>
      </c>
      <c r="B4" s="129" t="s">
        <v>12</v>
      </c>
      <c r="C4" s="160">
        <v>57</v>
      </c>
      <c r="D4" s="162">
        <v>99</v>
      </c>
      <c r="E4" s="301">
        <f>C4/K4</f>
        <v>0.61290322580645162</v>
      </c>
      <c r="F4" s="302">
        <f>D4/L4</f>
        <v>0.95192307692307687</v>
      </c>
      <c r="G4" s="303">
        <v>84</v>
      </c>
      <c r="H4"/>
      <c r="I4" s="304"/>
      <c r="J4" s="305"/>
      <c r="K4" s="306">
        <v>93</v>
      </c>
      <c r="L4" s="307">
        <v>104</v>
      </c>
      <c r="M4" s="308"/>
      <c r="N4" s="308"/>
      <c r="O4" s="308"/>
      <c r="P4" s="308"/>
      <c r="Q4" s="308"/>
      <c r="R4" s="308"/>
      <c r="S4" s="309"/>
      <c r="T4" s="309"/>
    </row>
    <row r="5" spans="1:20" ht="13.5">
      <c r="A5" s="46" t="s">
        <v>10</v>
      </c>
      <c r="B5" s="129" t="s">
        <v>14</v>
      </c>
      <c r="C5" s="160">
        <v>43</v>
      </c>
      <c r="D5" s="162">
        <v>70</v>
      </c>
      <c r="E5" s="301">
        <f>C5/K5</f>
        <v>0.58108108108108103</v>
      </c>
      <c r="F5" s="302">
        <f>D5/L5</f>
        <v>0.95890410958904104</v>
      </c>
      <c r="G5" s="303">
        <v>53</v>
      </c>
      <c r="H5"/>
      <c r="I5" s="304"/>
      <c r="J5" s="305"/>
      <c r="K5" s="306">
        <v>74</v>
      </c>
      <c r="L5" s="307">
        <v>73</v>
      </c>
      <c r="M5" s="308"/>
      <c r="N5" s="308"/>
      <c r="O5" s="308"/>
      <c r="P5" s="308"/>
      <c r="Q5" s="308"/>
      <c r="R5" s="308"/>
      <c r="S5" s="309"/>
      <c r="T5" s="309"/>
    </row>
    <row r="6" spans="1:20" ht="13.5">
      <c r="A6" s="46" t="s">
        <v>10</v>
      </c>
      <c r="B6" s="129" t="s">
        <v>15</v>
      </c>
      <c r="C6" s="160">
        <v>114</v>
      </c>
      <c r="D6" s="162">
        <v>162</v>
      </c>
      <c r="E6" s="301">
        <f>C6/K6</f>
        <v>0.70370370370370372</v>
      </c>
      <c r="F6" s="302">
        <f>D6/L6</f>
        <v>0.94186046511627908</v>
      </c>
      <c r="G6" s="303">
        <v>122</v>
      </c>
      <c r="H6"/>
      <c r="I6" s="304"/>
      <c r="J6" s="305"/>
      <c r="K6" s="306">
        <v>162</v>
      </c>
      <c r="L6" s="307">
        <v>172</v>
      </c>
      <c r="M6" s="308"/>
      <c r="N6" s="308"/>
      <c r="O6" s="308"/>
      <c r="P6" s="308"/>
      <c r="Q6" s="308"/>
      <c r="R6" s="308"/>
      <c r="S6" s="309"/>
      <c r="T6" s="309"/>
    </row>
    <row r="7" spans="1:20" ht="13.5">
      <c r="A7" s="46" t="s">
        <v>10</v>
      </c>
      <c r="B7" s="129" t="s">
        <v>16</v>
      </c>
      <c r="C7" s="160">
        <v>91</v>
      </c>
      <c r="D7" s="162">
        <v>152</v>
      </c>
      <c r="E7" s="301">
        <f>C7/K7</f>
        <v>0.57961783439490444</v>
      </c>
      <c r="F7" s="302">
        <f>D7/L7</f>
        <v>0.93827160493827155</v>
      </c>
      <c r="G7" s="303">
        <v>110</v>
      </c>
      <c r="H7"/>
      <c r="I7" s="304"/>
      <c r="J7" s="305"/>
      <c r="K7" s="306">
        <v>157</v>
      </c>
      <c r="L7" s="307">
        <v>162</v>
      </c>
      <c r="M7" s="308"/>
      <c r="N7" s="308"/>
      <c r="O7" s="308"/>
      <c r="P7" s="308"/>
      <c r="Q7" s="308"/>
      <c r="R7" s="308"/>
      <c r="S7" s="309"/>
      <c r="T7" s="309"/>
    </row>
    <row r="8" spans="1:20" ht="13.5">
      <c r="A8" s="46" t="s">
        <v>10</v>
      </c>
      <c r="B8" s="129" t="s">
        <v>17</v>
      </c>
      <c r="C8" s="160">
        <v>63</v>
      </c>
      <c r="D8" s="162">
        <v>139</v>
      </c>
      <c r="E8" s="301">
        <f>C8/K8</f>
        <v>0.33689839572192515</v>
      </c>
      <c r="F8" s="302">
        <f>D8/L8</f>
        <v>0.87421383647798745</v>
      </c>
      <c r="G8" s="303">
        <v>108</v>
      </c>
      <c r="H8"/>
      <c r="I8" s="304"/>
      <c r="J8" s="305"/>
      <c r="K8" s="306">
        <v>187</v>
      </c>
      <c r="L8" s="307">
        <v>159</v>
      </c>
      <c r="M8" s="308"/>
      <c r="N8" s="308"/>
      <c r="O8" s="308"/>
      <c r="P8" s="308"/>
      <c r="Q8" s="308"/>
      <c r="R8" s="308"/>
      <c r="S8" s="309"/>
      <c r="T8" s="309"/>
    </row>
    <row r="9" spans="1:20" ht="13.5">
      <c r="A9" s="46" t="s">
        <v>10</v>
      </c>
      <c r="B9" s="129" t="s">
        <v>18</v>
      </c>
      <c r="C9" s="160">
        <v>136</v>
      </c>
      <c r="D9" s="162">
        <v>193</v>
      </c>
      <c r="E9" s="301">
        <f>C9/K9</f>
        <v>0.71957671957671954</v>
      </c>
      <c r="F9" s="302">
        <f>D9/L9</f>
        <v>0.93236714975845414</v>
      </c>
      <c r="G9" s="303">
        <v>160</v>
      </c>
      <c r="H9"/>
      <c r="I9" s="304"/>
      <c r="J9" s="305"/>
      <c r="K9" s="306">
        <v>189</v>
      </c>
      <c r="L9" s="307">
        <v>207</v>
      </c>
      <c r="M9" s="308"/>
      <c r="N9" s="308"/>
      <c r="O9" s="308"/>
      <c r="P9" s="308"/>
      <c r="Q9" s="308"/>
      <c r="R9" s="308"/>
      <c r="S9" s="309"/>
      <c r="T9" s="309"/>
    </row>
    <row r="10" spans="1:20" ht="13.5">
      <c r="A10" s="103"/>
      <c r="B10" s="140" t="s">
        <v>10</v>
      </c>
      <c r="C10" s="118">
        <f>SUM(C3:C9)</f>
        <v>583</v>
      </c>
      <c r="D10" s="118">
        <f>SUM(D3:D9)</f>
        <v>937</v>
      </c>
      <c r="E10" s="310">
        <f>C10/K10</f>
        <v>0.58534136546184734</v>
      </c>
      <c r="F10" s="311">
        <f>D10/L10</f>
        <v>0.922244094488189</v>
      </c>
      <c r="G10" s="312">
        <f>SUM(G3:G9)</f>
        <v>747</v>
      </c>
      <c r="H10"/>
      <c r="I10" s="313"/>
      <c r="J10" s="314"/>
      <c r="K10" s="315">
        <v>996</v>
      </c>
      <c r="L10" s="315">
        <v>1016</v>
      </c>
      <c r="M10" s="316"/>
      <c r="N10" s="316"/>
      <c r="O10" s="316"/>
      <c r="P10" s="316"/>
      <c r="Q10" s="316"/>
      <c r="R10" s="316"/>
      <c r="S10" s="316"/>
      <c r="T10" s="316"/>
    </row>
    <row r="11" spans="1:20" ht="13.5">
      <c r="A11" s="46" t="s">
        <v>19</v>
      </c>
      <c r="B11" s="129" t="s">
        <v>20</v>
      </c>
      <c r="C11" s="160">
        <v>9</v>
      </c>
      <c r="D11" s="162">
        <v>11</v>
      </c>
      <c r="E11" s="301">
        <f>C11/K11</f>
        <v>0.6</v>
      </c>
      <c r="F11" s="302">
        <f>D11/L11</f>
        <v>0.73333333333333328</v>
      </c>
      <c r="G11" s="303">
        <v>9</v>
      </c>
      <c r="H11"/>
      <c r="I11" s="304"/>
      <c r="J11" s="305"/>
      <c r="K11" s="306">
        <v>15</v>
      </c>
      <c r="L11" s="307">
        <v>15</v>
      </c>
      <c r="M11" s="308"/>
      <c r="N11" s="317"/>
      <c r="O11" s="308"/>
      <c r="P11" s="317"/>
      <c r="Q11" s="308"/>
      <c r="R11" s="317"/>
      <c r="S11" s="309"/>
      <c r="T11" s="309"/>
    </row>
    <row r="12" spans="1:20" ht="13.5">
      <c r="A12" s="46" t="s">
        <v>19</v>
      </c>
      <c r="B12" s="129" t="s">
        <v>21</v>
      </c>
      <c r="C12" s="160">
        <v>79</v>
      </c>
      <c r="D12" s="162">
        <v>139</v>
      </c>
      <c r="E12" s="301">
        <f>C12/K12</f>
        <v>0.50318471337579618</v>
      </c>
      <c r="F12" s="302">
        <f>D12/L12</f>
        <v>0.78977272727272729</v>
      </c>
      <c r="G12" s="303">
        <v>114</v>
      </c>
      <c r="H12"/>
      <c r="I12" s="304"/>
      <c r="J12" s="305"/>
      <c r="K12" s="306">
        <v>157</v>
      </c>
      <c r="L12" s="307">
        <v>176</v>
      </c>
      <c r="M12" s="308"/>
      <c r="N12" s="308"/>
      <c r="O12" s="308"/>
      <c r="P12" s="308"/>
      <c r="Q12" s="308"/>
      <c r="R12" s="308"/>
      <c r="S12" s="309"/>
      <c r="T12" s="309"/>
    </row>
    <row r="13" spans="1:20" ht="13.5">
      <c r="A13" s="46" t="s">
        <v>19</v>
      </c>
      <c r="B13" s="129" t="s">
        <v>22</v>
      </c>
      <c r="C13" s="160">
        <v>138</v>
      </c>
      <c r="D13" s="162">
        <v>98</v>
      </c>
      <c r="E13" s="301">
        <f>C13/K13</f>
        <v>0.72631578947368425</v>
      </c>
      <c r="F13" s="302">
        <f>D13/L13</f>
        <v>0.49246231155778897</v>
      </c>
      <c r="G13" s="303">
        <v>77</v>
      </c>
      <c r="H13"/>
      <c r="I13" s="304"/>
      <c r="J13" s="305"/>
      <c r="K13" s="306">
        <v>190</v>
      </c>
      <c r="L13" s="307">
        <v>199</v>
      </c>
      <c r="M13" s="308"/>
      <c r="N13" s="308"/>
      <c r="O13" s="308"/>
      <c r="P13" s="308"/>
      <c r="Q13" s="308"/>
      <c r="R13" s="308"/>
      <c r="S13" s="309"/>
      <c r="T13" s="309"/>
    </row>
    <row r="14" spans="1:20" ht="13.5">
      <c r="A14" s="46" t="s">
        <v>19</v>
      </c>
      <c r="B14" s="129" t="s">
        <v>23</v>
      </c>
      <c r="C14" s="160">
        <v>122</v>
      </c>
      <c r="D14" s="162">
        <v>155</v>
      </c>
      <c r="E14" s="301">
        <f>C14/K14</f>
        <v>0.64893617021276595</v>
      </c>
      <c r="F14" s="302">
        <f>D14/L14</f>
        <v>0.80729166666666663</v>
      </c>
      <c r="G14" s="303">
        <v>119</v>
      </c>
      <c r="H14"/>
      <c r="I14" s="304"/>
      <c r="J14" s="305"/>
      <c r="K14" s="306">
        <v>188</v>
      </c>
      <c r="L14" s="307">
        <v>192</v>
      </c>
      <c r="M14" s="308"/>
      <c r="N14" s="308"/>
      <c r="O14" s="308"/>
      <c r="P14" s="308"/>
      <c r="Q14" s="308"/>
      <c r="R14" s="308"/>
      <c r="S14" s="309"/>
      <c r="T14" s="309"/>
    </row>
    <row r="15" spans="1:20" ht="13.5">
      <c r="A15" s="46" t="s">
        <v>19</v>
      </c>
      <c r="B15" s="129" t="s">
        <v>24</v>
      </c>
      <c r="C15" s="160">
        <v>109</v>
      </c>
      <c r="D15" s="162">
        <v>158</v>
      </c>
      <c r="E15" s="301">
        <f>C15/K15</f>
        <v>0.38515901060070673</v>
      </c>
      <c r="F15" s="302">
        <f>D15/L15</f>
        <v>0.50967741935483868</v>
      </c>
      <c r="G15" s="303">
        <v>140</v>
      </c>
      <c r="H15"/>
      <c r="I15" s="304"/>
      <c r="J15" s="305"/>
      <c r="K15" s="306">
        <v>283</v>
      </c>
      <c r="L15" s="307">
        <v>310</v>
      </c>
      <c r="M15" s="308"/>
      <c r="N15" s="308"/>
      <c r="O15" s="308"/>
      <c r="P15" s="308"/>
      <c r="Q15" s="308"/>
      <c r="R15" s="308"/>
      <c r="S15" s="309"/>
      <c r="T15" s="309"/>
    </row>
    <row r="16" spans="1:20" ht="13.5">
      <c r="A16" s="46" t="s">
        <v>19</v>
      </c>
      <c r="B16" s="129" t="s">
        <v>25</v>
      </c>
      <c r="C16" s="160">
        <v>177</v>
      </c>
      <c r="D16" s="162">
        <v>157</v>
      </c>
      <c r="E16" s="301">
        <f>C16/K16</f>
        <v>0.84285714285714286</v>
      </c>
      <c r="F16" s="302">
        <f>D16/L16</f>
        <v>0.72350230414746541</v>
      </c>
      <c r="G16" s="303">
        <v>135</v>
      </c>
      <c r="H16"/>
      <c r="I16" s="304"/>
      <c r="J16" s="305"/>
      <c r="K16" s="306">
        <v>210</v>
      </c>
      <c r="L16" s="307">
        <v>217</v>
      </c>
      <c r="M16" s="308"/>
      <c r="N16" s="308"/>
      <c r="O16" s="308"/>
      <c r="P16" s="308"/>
      <c r="Q16" s="308"/>
      <c r="R16" s="308"/>
      <c r="S16" s="309"/>
      <c r="T16" s="309"/>
    </row>
    <row r="17" spans="1:20" ht="13.5">
      <c r="A17" s="46" t="s">
        <v>19</v>
      </c>
      <c r="B17" s="129" t="s">
        <v>26</v>
      </c>
      <c r="C17" s="160">
        <v>112</v>
      </c>
      <c r="D17" s="162">
        <v>109</v>
      </c>
      <c r="E17" s="301">
        <f>C17/K17</f>
        <v>0.80575539568345322</v>
      </c>
      <c r="F17" s="302">
        <f>D17/L17</f>
        <v>0.73154362416107388</v>
      </c>
      <c r="G17" s="303">
        <v>104</v>
      </c>
      <c r="H17"/>
      <c r="I17" s="304"/>
      <c r="J17" s="305"/>
      <c r="K17" s="306">
        <v>139</v>
      </c>
      <c r="L17" s="307">
        <v>149</v>
      </c>
      <c r="M17" s="308"/>
      <c r="N17" s="308"/>
      <c r="O17" s="308"/>
      <c r="P17" s="308"/>
      <c r="Q17" s="308"/>
      <c r="R17" s="308"/>
      <c r="S17" s="309"/>
      <c r="T17" s="309"/>
    </row>
    <row r="18" spans="1:20" ht="13.5">
      <c r="A18" s="46" t="s">
        <v>19</v>
      </c>
      <c r="B18" s="129" t="s">
        <v>27</v>
      </c>
      <c r="C18" s="160">
        <v>81</v>
      </c>
      <c r="D18" s="162">
        <v>85</v>
      </c>
      <c r="E18" s="301">
        <f>C18/K18</f>
        <v>0.71052631578947367</v>
      </c>
      <c r="F18" s="302">
        <f>D18/L18</f>
        <v>0.7142857142857143</v>
      </c>
      <c r="G18" s="303">
        <v>62</v>
      </c>
      <c r="H18"/>
      <c r="I18" s="304"/>
      <c r="J18" s="305"/>
      <c r="K18" s="306">
        <v>114</v>
      </c>
      <c r="L18" s="307">
        <v>119</v>
      </c>
      <c r="M18" s="308"/>
      <c r="N18" s="308"/>
      <c r="O18" s="308"/>
      <c r="P18" s="308"/>
      <c r="Q18" s="308"/>
      <c r="R18" s="308"/>
      <c r="S18" s="309"/>
      <c r="T18" s="309"/>
    </row>
    <row r="19" spans="1:20" ht="13.5">
      <c r="A19" s="46" t="s">
        <v>19</v>
      </c>
      <c r="B19" s="129" t="s">
        <v>28</v>
      </c>
      <c r="C19" s="160">
        <v>33</v>
      </c>
      <c r="D19" s="162">
        <v>57</v>
      </c>
      <c r="E19" s="301">
        <f>C19/K19</f>
        <v>0.67346938775510201</v>
      </c>
      <c r="F19" s="302">
        <f>D19/L19</f>
        <v>0.890625</v>
      </c>
      <c r="G19" s="303">
        <v>56</v>
      </c>
      <c r="H19"/>
      <c r="I19" s="304"/>
      <c r="J19" s="305"/>
      <c r="K19" s="306">
        <v>49</v>
      </c>
      <c r="L19" s="307">
        <v>64</v>
      </c>
      <c r="M19" s="308"/>
      <c r="N19" s="308"/>
      <c r="O19" s="308"/>
      <c r="P19" s="308"/>
      <c r="Q19" s="308"/>
      <c r="R19" s="308"/>
      <c r="S19" s="309"/>
      <c r="T19" s="309"/>
    </row>
    <row r="20" spans="1:20" ht="13.5">
      <c r="A20" s="46" t="s">
        <v>19</v>
      </c>
      <c r="B20" s="129" t="s">
        <v>29</v>
      </c>
      <c r="C20" s="160">
        <v>42</v>
      </c>
      <c r="D20" s="162">
        <v>66</v>
      </c>
      <c r="E20" s="301">
        <f>C20/K20</f>
        <v>0.64615384615384619</v>
      </c>
      <c r="F20" s="302">
        <f>D20/L20</f>
        <v>0.90410958904109584</v>
      </c>
      <c r="G20" s="303">
        <v>56</v>
      </c>
      <c r="H20"/>
      <c r="I20" s="304"/>
      <c r="J20" s="305"/>
      <c r="K20" s="306">
        <v>65</v>
      </c>
      <c r="L20" s="307">
        <v>73</v>
      </c>
      <c r="M20" s="308"/>
      <c r="N20" s="308"/>
      <c r="O20" s="308"/>
      <c r="P20" s="308"/>
      <c r="Q20" s="308"/>
      <c r="R20" s="308"/>
      <c r="S20" s="309"/>
      <c r="T20" s="309"/>
    </row>
    <row r="21" spans="1:20" ht="13.5">
      <c r="A21" s="46" t="s">
        <v>19</v>
      </c>
      <c r="B21" s="129" t="s">
        <v>30</v>
      </c>
      <c r="C21" s="160">
        <v>101</v>
      </c>
      <c r="D21" s="162">
        <v>132</v>
      </c>
      <c r="E21" s="301">
        <f>C21/K21</f>
        <v>0.72661870503597126</v>
      </c>
      <c r="F21" s="302">
        <f>D21/L21</f>
        <v>0.8571428571428571</v>
      </c>
      <c r="G21" s="303">
        <v>116</v>
      </c>
      <c r="H21"/>
      <c r="I21" s="304"/>
      <c r="J21" s="305"/>
      <c r="K21" s="306">
        <v>139</v>
      </c>
      <c r="L21" s="307">
        <v>154</v>
      </c>
      <c r="M21" s="308"/>
      <c r="N21" s="308"/>
      <c r="O21" s="308"/>
      <c r="P21" s="308"/>
      <c r="Q21" s="308"/>
      <c r="R21" s="308"/>
      <c r="S21" s="309"/>
      <c r="T21" s="309"/>
    </row>
    <row r="22" spans="1:20" ht="13.5">
      <c r="A22" s="46" t="s">
        <v>19</v>
      </c>
      <c r="B22" s="129" t="s">
        <v>31</v>
      </c>
      <c r="C22" s="160">
        <v>174</v>
      </c>
      <c r="D22" s="162">
        <v>224</v>
      </c>
      <c r="E22" s="301">
        <f>C22/K22</f>
        <v>0.65660377358490563</v>
      </c>
      <c r="F22" s="302">
        <f>D22/L22</f>
        <v>0.88888888888888884</v>
      </c>
      <c r="G22" s="303">
        <v>143</v>
      </c>
      <c r="H22"/>
      <c r="I22" s="304"/>
      <c r="J22" s="318"/>
      <c r="K22" s="306">
        <v>265</v>
      </c>
      <c r="L22" s="307">
        <v>252</v>
      </c>
      <c r="M22" s="308"/>
      <c r="N22" s="308"/>
      <c r="O22" s="308"/>
      <c r="P22" s="308"/>
      <c r="Q22" s="308"/>
      <c r="R22" s="308"/>
      <c r="S22" s="309"/>
      <c r="T22" s="309"/>
    </row>
    <row r="23" spans="1:20" ht="13.5">
      <c r="A23" s="107"/>
      <c r="B23" s="140" t="s">
        <v>19</v>
      </c>
      <c r="C23" s="144">
        <f>SUM(C11:C22)</f>
        <v>1177</v>
      </c>
      <c r="D23" s="144">
        <f>SUM(D11:D22)</f>
        <v>1391</v>
      </c>
      <c r="E23" s="319">
        <f>C23/K23</f>
        <v>0.64884233737596475</v>
      </c>
      <c r="F23" s="320">
        <f>D23/L23</f>
        <v>0.72447916666666667</v>
      </c>
      <c r="G23" s="321">
        <f>SUM(G11:G22)</f>
        <v>1131</v>
      </c>
      <c r="H23"/>
      <c r="I23" s="313"/>
      <c r="J23" s="314"/>
      <c r="K23" s="315">
        <v>1814</v>
      </c>
      <c r="L23" s="315">
        <v>1920</v>
      </c>
      <c r="M23" s="316"/>
      <c r="N23" s="316"/>
      <c r="O23" s="316"/>
      <c r="P23" s="316"/>
      <c r="Q23" s="316"/>
      <c r="R23" s="316"/>
      <c r="S23" s="316"/>
      <c r="T23" s="316"/>
    </row>
    <row r="24" spans="1:20" ht="13.5">
      <c r="A24" s="108"/>
      <c r="B24" s="147" t="s">
        <v>32</v>
      </c>
      <c r="C24" s="110">
        <f>C10+C23</f>
        <v>1760</v>
      </c>
      <c r="D24" s="123">
        <f>D10+D23</f>
        <v>2328</v>
      </c>
      <c r="E24" s="322">
        <f>C24/K24</f>
        <v>0.62633451957295372</v>
      </c>
      <c r="F24" s="323">
        <f>D24/L24</f>
        <v>0.79291553133514991</v>
      </c>
      <c r="G24" s="324">
        <f>G10+G23</f>
        <v>1878</v>
      </c>
      <c r="H24"/>
      <c r="I24" s="325"/>
      <c r="J24" s="326"/>
      <c r="K24" s="327">
        <v>2810</v>
      </c>
      <c r="L24" s="328">
        <v>2936</v>
      </c>
      <c r="M24" s="329"/>
      <c r="N24" s="329"/>
      <c r="O24" s="329"/>
      <c r="P24" s="329"/>
      <c r="Q24" s="329"/>
      <c r="R24" s="329"/>
      <c r="S24" s="329"/>
      <c r="T24" s="329"/>
    </row>
    <row r="26" spans="1:20">
      <c r="A26" t="s">
        <v>137</v>
      </c>
      <c r="J26" s="421"/>
      <c r="K26" s="421"/>
      <c r="L26" s="421"/>
      <c r="M26" s="372"/>
    </row>
    <row r="27" spans="1:20">
      <c r="J27" s="422"/>
      <c r="L27" s="464" t="s">
        <v>138</v>
      </c>
      <c r="M27" s="372"/>
    </row>
    <row r="28" spans="1:20">
      <c r="J28" s="422"/>
      <c r="K28" s="423">
        <v>2010</v>
      </c>
      <c r="L28" s="423">
        <v>2020</v>
      </c>
      <c r="M28" s="372"/>
    </row>
    <row r="29" spans="1:20">
      <c r="J29" s="424" t="s">
        <v>3</v>
      </c>
      <c r="K29" s="425">
        <v>0.488479262672811</v>
      </c>
      <c r="L29" s="425">
        <v>0.538167938931298</v>
      </c>
      <c r="M29" s="372"/>
    </row>
    <row r="30" spans="1:20">
      <c r="J30" s="424" t="s">
        <v>139</v>
      </c>
      <c r="K30" s="425">
        <v>0.66085578446909699</v>
      </c>
      <c r="L30" s="425">
        <v>0.64749536178107603</v>
      </c>
      <c r="M30" s="372"/>
    </row>
    <row r="31" spans="1:20">
      <c r="J31" s="424" t="s">
        <v>5</v>
      </c>
      <c r="K31" s="425">
        <v>0.51466275659824101</v>
      </c>
      <c r="L31" s="425">
        <v>0.77554438860971497</v>
      </c>
      <c r="M31" s="372"/>
    </row>
    <row r="32" spans="1:20">
      <c r="J32" s="426" t="s">
        <v>140</v>
      </c>
      <c r="K32" s="425">
        <v>0.62740213523131705</v>
      </c>
      <c r="L32" s="425">
        <v>0.79291553133515003</v>
      </c>
      <c r="M32" s="372"/>
    </row>
    <row r="33" spans="2:13">
      <c r="J33" s="424" t="s">
        <v>141</v>
      </c>
      <c r="K33" s="425">
        <v>0.66307692307692301</v>
      </c>
      <c r="L33" s="425">
        <v>0.84280936454849498</v>
      </c>
      <c r="M33" s="372"/>
    </row>
    <row r="34" spans="2:13">
      <c r="J34" s="424" t="s">
        <v>142</v>
      </c>
      <c r="K34" s="425">
        <v>0.82456140350877205</v>
      </c>
      <c r="L34" s="425">
        <v>0.92057761732851995</v>
      </c>
      <c r="M34" s="372"/>
    </row>
    <row r="35" spans="2:13">
      <c r="J35" s="424" t="s">
        <v>7</v>
      </c>
      <c r="K35" s="425">
        <v>0.83088235294117696</v>
      </c>
      <c r="L35" s="425">
        <v>0.97692307692307701</v>
      </c>
      <c r="M35" s="372"/>
    </row>
    <row r="36" spans="2:13">
      <c r="J36" s="424" t="s">
        <v>143</v>
      </c>
      <c r="K36" s="425">
        <v>0.88043478260869601</v>
      </c>
      <c r="L36" s="425">
        <v>0.97872340425531901</v>
      </c>
      <c r="M36" s="372"/>
    </row>
    <row r="37" spans="2:13">
      <c r="J37" s="421"/>
      <c r="K37" s="421"/>
      <c r="L37" s="421"/>
      <c r="M37" s="372"/>
    </row>
    <row r="38" spans="2:13">
      <c r="H38" s="334" t="s">
        <v>144</v>
      </c>
      <c r="J38" s="427"/>
      <c r="K38" s="421"/>
      <c r="L38" s="421"/>
      <c r="M38" s="372"/>
    </row>
    <row r="39" spans="2:13">
      <c r="H39" s="334" t="s">
        <v>145</v>
      </c>
    </row>
    <row r="41" spans="2:13">
      <c r="B41" s="291"/>
    </row>
    <row r="42" spans="2:13">
      <c r="G42" s="332"/>
      <c r="H42" s="333"/>
    </row>
    <row r="59" spans="10:10">
      <c r="J59" s="335" t="s">
        <v>144</v>
      </c>
    </row>
    <row r="60" spans="10:10">
      <c r="J60" s="335" t="s">
        <v>145</v>
      </c>
    </row>
  </sheetData>
  <mergeCells count="8">
    <mergeCell ref="Q1:R1"/>
    <mergeCell ref="S1:T1"/>
    <mergeCell ref="C1:D1"/>
    <mergeCell ref="E1:F1"/>
    <mergeCell ref="G1:G2"/>
    <mergeCell ref="K1:L1"/>
    <mergeCell ref="M1:N1"/>
    <mergeCell ref="O1:P1"/>
  </mergeCells>
  <pageMargins left="0.11811023622047244" right="0.11811023622047244" top="0.15748031496062992" bottom="0.11811023622047244" header="0.15748031496062992" footer="0.11811023622047244"/>
  <pageSetup paperSize="9" fitToWidth="0" fitToHeight="0" pageOrder="overThenDown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M45" sqref="A1:M45"/>
    </sheetView>
  </sheetViews>
  <sheetFormatPr baseColWidth="10" defaultRowHeight="12.75"/>
  <cols>
    <col min="1" max="1" width="5" customWidth="1"/>
    <col min="2" max="2" width="27.140625" customWidth="1"/>
    <col min="3" max="4" width="9.140625" style="113" customWidth="1"/>
    <col min="5" max="6" width="9.7109375" style="113" customWidth="1"/>
    <col min="7" max="8" width="10.5703125" style="113" customWidth="1"/>
    <col min="9" max="9" width="9.140625" style="113" customWidth="1"/>
    <col min="10" max="10" width="19.5703125" style="113" customWidth="1"/>
    <col min="11" max="11" width="10.7109375" customWidth="1"/>
    <col min="12" max="12" width="5.85546875" customWidth="1"/>
    <col min="13" max="13" width="5.7109375" customWidth="1"/>
    <col min="14" max="14" width="10.42578125" customWidth="1"/>
    <col min="15" max="15" width="9" customWidth="1"/>
  </cols>
  <sheetData>
    <row r="1" spans="1:15">
      <c r="A1" s="90"/>
      <c r="B1" s="125" t="s">
        <v>146</v>
      </c>
      <c r="C1" s="444" t="s">
        <v>175</v>
      </c>
      <c r="D1" s="444"/>
      <c r="E1" s="444" t="s">
        <v>176</v>
      </c>
      <c r="F1" s="444"/>
      <c r="G1" s="436" t="s">
        <v>147</v>
      </c>
      <c r="H1" s="436"/>
      <c r="I1" s="459" t="s">
        <v>177</v>
      </c>
      <c r="J1" s="459"/>
      <c r="L1" s="293"/>
      <c r="M1" s="404"/>
      <c r="N1" s="458"/>
      <c r="O1" s="458"/>
    </row>
    <row r="2" spans="1:15" ht="13.5">
      <c r="A2" s="92" t="s">
        <v>44</v>
      </c>
      <c r="B2" s="150" t="s">
        <v>45</v>
      </c>
      <c r="C2" s="61">
        <v>2010</v>
      </c>
      <c r="D2" s="128">
        <v>2020</v>
      </c>
      <c r="E2" s="61">
        <v>2010</v>
      </c>
      <c r="F2" s="62">
        <v>2020</v>
      </c>
      <c r="G2" s="61">
        <v>2010</v>
      </c>
      <c r="H2" s="62">
        <v>2020</v>
      </c>
      <c r="I2" s="94">
        <v>2010</v>
      </c>
      <c r="J2" s="64">
        <v>2020</v>
      </c>
      <c r="L2" s="296"/>
      <c r="M2" s="9"/>
      <c r="N2" s="300"/>
      <c r="O2" s="300"/>
    </row>
    <row r="3" spans="1:15">
      <c r="A3" s="46" t="s">
        <v>10</v>
      </c>
      <c r="B3" s="129" t="s">
        <v>11</v>
      </c>
      <c r="C3" s="336">
        <v>3</v>
      </c>
      <c r="D3" s="337">
        <v>10</v>
      </c>
      <c r="E3" s="336">
        <v>17</v>
      </c>
      <c r="F3" s="338">
        <v>41</v>
      </c>
      <c r="G3" s="336">
        <v>11</v>
      </c>
      <c r="H3" s="338">
        <v>17</v>
      </c>
      <c r="I3" s="134">
        <v>31</v>
      </c>
      <c r="J3" s="133">
        <v>68</v>
      </c>
      <c r="L3" s="304"/>
      <c r="M3" s="304"/>
      <c r="N3" s="309"/>
      <c r="O3" s="309"/>
    </row>
    <row r="4" spans="1:15">
      <c r="A4" s="46" t="s">
        <v>10</v>
      </c>
      <c r="B4" s="129" t="s">
        <v>12</v>
      </c>
      <c r="C4" s="21">
        <v>3</v>
      </c>
      <c r="D4">
        <v>5</v>
      </c>
      <c r="E4" s="21">
        <v>12</v>
      </c>
      <c r="F4" s="143">
        <v>21</v>
      </c>
      <c r="G4" s="21">
        <v>3</v>
      </c>
      <c r="H4" s="143">
        <v>9</v>
      </c>
      <c r="I4" s="139">
        <v>18</v>
      </c>
      <c r="J4" s="138">
        <v>35</v>
      </c>
      <c r="L4" s="304"/>
      <c r="M4" s="304"/>
      <c r="N4" s="309"/>
      <c r="O4" s="309"/>
    </row>
    <row r="5" spans="1:15">
      <c r="A5" s="46" t="s">
        <v>10</v>
      </c>
      <c r="B5" s="129" t="s">
        <v>14</v>
      </c>
      <c r="C5" s="21">
        <v>3</v>
      </c>
      <c r="D5">
        <v>4</v>
      </c>
      <c r="E5" s="21">
        <v>4</v>
      </c>
      <c r="F5" s="143">
        <v>8</v>
      </c>
      <c r="G5" s="21">
        <v>4</v>
      </c>
      <c r="H5" s="143">
        <v>7</v>
      </c>
      <c r="I5" s="139">
        <v>11</v>
      </c>
      <c r="J5" s="138">
        <v>19</v>
      </c>
      <c r="L5" s="304"/>
      <c r="M5" s="304"/>
      <c r="N5" s="309"/>
      <c r="O5" s="309"/>
    </row>
    <row r="6" spans="1:15">
      <c r="A6" s="46" t="s">
        <v>10</v>
      </c>
      <c r="B6" s="129" t="s">
        <v>15</v>
      </c>
      <c r="C6" s="191" t="s">
        <v>13</v>
      </c>
      <c r="D6">
        <v>8</v>
      </c>
      <c r="E6" s="21">
        <v>19</v>
      </c>
      <c r="F6" s="143">
        <v>45</v>
      </c>
      <c r="G6" s="191" t="s">
        <v>13</v>
      </c>
      <c r="H6" s="143">
        <v>17</v>
      </c>
      <c r="I6" s="139">
        <v>28</v>
      </c>
      <c r="J6" s="138">
        <v>70</v>
      </c>
      <c r="L6" s="304"/>
      <c r="M6" s="304"/>
      <c r="N6" s="309"/>
      <c r="O6" s="309"/>
    </row>
    <row r="7" spans="1:15">
      <c r="A7" s="46" t="s">
        <v>10</v>
      </c>
      <c r="B7" s="129" t="s">
        <v>16</v>
      </c>
      <c r="C7" s="21">
        <v>5</v>
      </c>
      <c r="D7">
        <v>12</v>
      </c>
      <c r="E7" s="21">
        <v>17</v>
      </c>
      <c r="F7" s="143">
        <v>32</v>
      </c>
      <c r="G7" s="21">
        <v>15</v>
      </c>
      <c r="H7" s="143">
        <v>24</v>
      </c>
      <c r="I7" s="139">
        <v>37</v>
      </c>
      <c r="J7" s="138">
        <v>68</v>
      </c>
      <c r="L7" s="304"/>
      <c r="M7" s="304"/>
      <c r="N7" s="309"/>
      <c r="O7" s="309"/>
    </row>
    <row r="8" spans="1:15">
      <c r="A8" s="46" t="s">
        <v>10</v>
      </c>
      <c r="B8" s="129" t="s">
        <v>17</v>
      </c>
      <c r="C8" s="21">
        <v>4</v>
      </c>
      <c r="D8">
        <v>13</v>
      </c>
      <c r="E8" s="21">
        <v>20</v>
      </c>
      <c r="F8" s="143">
        <v>17</v>
      </c>
      <c r="G8" s="21">
        <v>5</v>
      </c>
      <c r="H8" s="143">
        <v>22</v>
      </c>
      <c r="I8" s="139">
        <v>29</v>
      </c>
      <c r="J8" s="138">
        <v>52</v>
      </c>
      <c r="L8" s="304"/>
      <c r="M8" s="304"/>
      <c r="N8" s="309"/>
      <c r="O8" s="309"/>
    </row>
    <row r="9" spans="1:15">
      <c r="A9" s="46" t="s">
        <v>10</v>
      </c>
      <c r="B9" s="129" t="s">
        <v>18</v>
      </c>
      <c r="C9" s="191" t="s">
        <v>13</v>
      </c>
      <c r="D9">
        <v>17</v>
      </c>
      <c r="E9" s="21">
        <v>19</v>
      </c>
      <c r="F9" s="143">
        <v>55</v>
      </c>
      <c r="G9" s="191" t="s">
        <v>13</v>
      </c>
      <c r="H9" s="143">
        <v>12</v>
      </c>
      <c r="I9" s="139">
        <v>22</v>
      </c>
      <c r="J9" s="138">
        <v>84</v>
      </c>
      <c r="L9" s="304"/>
      <c r="M9" s="304"/>
      <c r="N9" s="309"/>
      <c r="O9" s="309"/>
    </row>
    <row r="10" spans="1:15" ht="13.5">
      <c r="A10" s="103"/>
      <c r="B10" s="140" t="s">
        <v>10</v>
      </c>
      <c r="C10" s="104">
        <v>20</v>
      </c>
      <c r="D10" s="118">
        <v>69</v>
      </c>
      <c r="E10" s="104">
        <v>108</v>
      </c>
      <c r="F10" s="105">
        <v>219</v>
      </c>
      <c r="G10" s="104">
        <v>48</v>
      </c>
      <c r="H10" s="105">
        <v>108</v>
      </c>
      <c r="I10" s="118">
        <v>176</v>
      </c>
      <c r="J10" s="105">
        <v>396</v>
      </c>
      <c r="L10" s="313"/>
      <c r="M10" s="406"/>
      <c r="N10" s="316"/>
      <c r="O10" s="316"/>
    </row>
    <row r="11" spans="1:15">
      <c r="A11" s="46" t="s">
        <v>19</v>
      </c>
      <c r="B11" s="129" t="s">
        <v>20</v>
      </c>
      <c r="C11" s="339" t="s">
        <v>13</v>
      </c>
      <c r="D11" s="149">
        <v>0</v>
      </c>
      <c r="E11" s="336">
        <v>0</v>
      </c>
      <c r="F11" s="340" t="s">
        <v>13</v>
      </c>
      <c r="G11" s="339" t="s">
        <v>13</v>
      </c>
      <c r="H11" s="340" t="s">
        <v>13</v>
      </c>
      <c r="I11" s="134">
        <v>4</v>
      </c>
      <c r="J11" s="133">
        <v>4</v>
      </c>
      <c r="L11" s="304"/>
      <c r="M11" s="304"/>
      <c r="N11" s="309"/>
      <c r="O11" s="309"/>
    </row>
    <row r="12" spans="1:15">
      <c r="A12" s="46" t="s">
        <v>19</v>
      </c>
      <c r="B12" s="129" t="s">
        <v>21</v>
      </c>
      <c r="C12" s="191" t="s">
        <v>13</v>
      </c>
      <c r="D12">
        <v>18</v>
      </c>
      <c r="E12" s="21">
        <v>33</v>
      </c>
      <c r="F12" s="143">
        <v>51</v>
      </c>
      <c r="G12" s="191" t="s">
        <v>13</v>
      </c>
      <c r="H12" s="143">
        <v>16</v>
      </c>
      <c r="I12" s="139">
        <v>39</v>
      </c>
      <c r="J12" s="138">
        <v>85</v>
      </c>
      <c r="L12" s="304"/>
      <c r="M12" s="304"/>
      <c r="N12" s="309"/>
      <c r="O12" s="309"/>
    </row>
    <row r="13" spans="1:15">
      <c r="A13" s="46" t="s">
        <v>19</v>
      </c>
      <c r="B13" s="129" t="s">
        <v>22</v>
      </c>
      <c r="C13" s="191" t="s">
        <v>13</v>
      </c>
      <c r="D13">
        <v>11</v>
      </c>
      <c r="E13" s="21">
        <v>42</v>
      </c>
      <c r="F13" s="143">
        <v>78</v>
      </c>
      <c r="G13" s="191" t="s">
        <v>13</v>
      </c>
      <c r="H13" s="143">
        <v>21</v>
      </c>
      <c r="I13" s="139">
        <v>58</v>
      </c>
      <c r="J13" s="138">
        <v>110</v>
      </c>
      <c r="L13" s="304"/>
      <c r="M13" s="304"/>
      <c r="N13" s="309"/>
      <c r="O13" s="309"/>
    </row>
    <row r="14" spans="1:15">
      <c r="A14" s="46" t="s">
        <v>19</v>
      </c>
      <c r="B14" s="129" t="s">
        <v>23</v>
      </c>
      <c r="C14" s="191" t="s">
        <v>13</v>
      </c>
      <c r="D14">
        <v>13</v>
      </c>
      <c r="E14" s="21">
        <v>32</v>
      </c>
      <c r="F14" s="143">
        <v>47</v>
      </c>
      <c r="G14" s="191" t="s">
        <v>13</v>
      </c>
      <c r="H14" s="143">
        <v>9</v>
      </c>
      <c r="I14" s="139">
        <v>35</v>
      </c>
      <c r="J14" s="138">
        <v>69</v>
      </c>
      <c r="L14" s="304"/>
      <c r="M14" s="304"/>
      <c r="N14" s="309"/>
      <c r="O14" s="309"/>
    </row>
    <row r="15" spans="1:15">
      <c r="A15" s="46" t="s">
        <v>19</v>
      </c>
      <c r="B15" s="129" t="s">
        <v>24</v>
      </c>
      <c r="C15" s="21">
        <v>10</v>
      </c>
      <c r="D15">
        <v>39</v>
      </c>
      <c r="E15" s="21">
        <v>96</v>
      </c>
      <c r="F15" s="143">
        <v>141</v>
      </c>
      <c r="G15" s="21">
        <v>16</v>
      </c>
      <c r="H15" s="143">
        <v>29</v>
      </c>
      <c r="I15" s="139">
        <v>122</v>
      </c>
      <c r="J15" s="138">
        <v>209</v>
      </c>
      <c r="L15" s="304"/>
      <c r="M15" s="304"/>
      <c r="N15" s="309"/>
      <c r="O15" s="309"/>
    </row>
    <row r="16" spans="1:15">
      <c r="A16" s="46" t="s">
        <v>19</v>
      </c>
      <c r="B16" s="129" t="s">
        <v>25</v>
      </c>
      <c r="C16" s="191" t="s">
        <v>13</v>
      </c>
      <c r="D16">
        <v>15</v>
      </c>
      <c r="E16" s="21">
        <v>24</v>
      </c>
      <c r="F16" s="143">
        <v>77</v>
      </c>
      <c r="G16" s="191" t="s">
        <v>13</v>
      </c>
      <c r="H16" s="143">
        <v>4</v>
      </c>
      <c r="I16" s="139">
        <v>33</v>
      </c>
      <c r="J16" s="138">
        <v>96</v>
      </c>
      <c r="L16" s="304"/>
      <c r="M16" s="304"/>
      <c r="N16" s="309"/>
      <c r="O16" s="309"/>
    </row>
    <row r="17" spans="1:15">
      <c r="A17" s="46" t="s">
        <v>19</v>
      </c>
      <c r="B17" s="129" t="s">
        <v>26</v>
      </c>
      <c r="C17" s="21">
        <v>9</v>
      </c>
      <c r="D17">
        <v>17</v>
      </c>
      <c r="E17" s="21">
        <v>22</v>
      </c>
      <c r="F17" s="143">
        <v>34</v>
      </c>
      <c r="G17" s="21">
        <v>19</v>
      </c>
      <c r="H17" s="143">
        <v>17</v>
      </c>
      <c r="I17" s="139">
        <v>50</v>
      </c>
      <c r="J17" s="138">
        <v>68</v>
      </c>
      <c r="L17" s="304"/>
      <c r="M17" s="304"/>
      <c r="N17" s="309"/>
      <c r="O17" s="309"/>
    </row>
    <row r="18" spans="1:15">
      <c r="A18" s="46" t="s">
        <v>19</v>
      </c>
      <c r="B18" s="129" t="s">
        <v>27</v>
      </c>
      <c r="C18" s="191" t="s">
        <v>13</v>
      </c>
      <c r="D18">
        <v>9</v>
      </c>
      <c r="E18" s="21">
        <v>16</v>
      </c>
      <c r="F18" s="143">
        <v>26</v>
      </c>
      <c r="G18" s="191" t="s">
        <v>13</v>
      </c>
      <c r="H18" s="143">
        <v>6</v>
      </c>
      <c r="I18" s="139">
        <v>18</v>
      </c>
      <c r="J18" s="138">
        <v>41</v>
      </c>
      <c r="L18" s="304"/>
      <c r="M18" s="304"/>
      <c r="N18" s="309"/>
      <c r="O18" s="309"/>
    </row>
    <row r="19" spans="1:15">
      <c r="A19" s="46" t="s">
        <v>19</v>
      </c>
      <c r="B19" s="129" t="s">
        <v>28</v>
      </c>
      <c r="C19" s="191" t="s">
        <v>13</v>
      </c>
      <c r="D19" s="341" t="s">
        <v>13</v>
      </c>
      <c r="E19" s="21">
        <v>6</v>
      </c>
      <c r="F19" s="184" t="s">
        <v>13</v>
      </c>
      <c r="G19" s="191" t="s">
        <v>13</v>
      </c>
      <c r="H19" s="143">
        <v>11</v>
      </c>
      <c r="I19" s="139">
        <v>8</v>
      </c>
      <c r="J19" s="138">
        <v>34</v>
      </c>
      <c r="L19" s="304"/>
      <c r="M19" s="304"/>
      <c r="N19" s="309"/>
      <c r="O19" s="309"/>
    </row>
    <row r="20" spans="1:15">
      <c r="A20" s="46" t="s">
        <v>19</v>
      </c>
      <c r="B20" s="129" t="s">
        <v>29</v>
      </c>
      <c r="C20" s="191" t="s">
        <v>13</v>
      </c>
      <c r="D20" s="341" t="s">
        <v>13</v>
      </c>
      <c r="E20" s="21">
        <v>5</v>
      </c>
      <c r="F20" s="143">
        <v>25</v>
      </c>
      <c r="G20" s="191" t="s">
        <v>13</v>
      </c>
      <c r="H20" s="184" t="s">
        <v>13</v>
      </c>
      <c r="I20" s="139">
        <v>7</v>
      </c>
      <c r="J20" s="138">
        <v>37</v>
      </c>
      <c r="L20" s="304"/>
      <c r="M20" s="304"/>
      <c r="N20" s="309"/>
      <c r="O20" s="309"/>
    </row>
    <row r="21" spans="1:15">
      <c r="A21" s="46" t="s">
        <v>19</v>
      </c>
      <c r="B21" s="129" t="s">
        <v>30</v>
      </c>
      <c r="C21" s="21">
        <v>12</v>
      </c>
      <c r="D21">
        <v>36</v>
      </c>
      <c r="E21" s="21">
        <v>32</v>
      </c>
      <c r="F21" s="143">
        <v>30</v>
      </c>
      <c r="G21" s="21">
        <v>5</v>
      </c>
      <c r="H21" s="143">
        <v>11</v>
      </c>
      <c r="I21" s="139">
        <v>49</v>
      </c>
      <c r="J21" s="138">
        <v>77</v>
      </c>
      <c r="L21" s="304"/>
      <c r="M21" s="304"/>
      <c r="N21" s="309"/>
      <c r="O21" s="309"/>
    </row>
    <row r="22" spans="1:15">
      <c r="A22" s="46" t="s">
        <v>19</v>
      </c>
      <c r="B22" s="129" t="s">
        <v>31</v>
      </c>
      <c r="C22" s="21">
        <v>5</v>
      </c>
      <c r="D22">
        <v>16</v>
      </c>
      <c r="E22" s="21">
        <v>15</v>
      </c>
      <c r="F22" s="143">
        <v>28</v>
      </c>
      <c r="G22" s="21">
        <v>4</v>
      </c>
      <c r="H22" s="143">
        <v>11</v>
      </c>
      <c r="I22" s="139">
        <v>24</v>
      </c>
      <c r="J22" s="138">
        <v>55</v>
      </c>
      <c r="L22" s="304"/>
      <c r="M22" s="304"/>
      <c r="N22" s="309"/>
      <c r="O22" s="309"/>
    </row>
    <row r="23" spans="1:15" ht="13.5">
      <c r="A23" s="107"/>
      <c r="B23" s="140" t="s">
        <v>19</v>
      </c>
      <c r="C23" s="104">
        <v>51</v>
      </c>
      <c r="D23" s="118">
        <v>184</v>
      </c>
      <c r="E23" s="104">
        <v>323</v>
      </c>
      <c r="F23" s="105">
        <v>555</v>
      </c>
      <c r="G23" s="104">
        <v>73</v>
      </c>
      <c r="H23" s="105">
        <v>146</v>
      </c>
      <c r="I23" s="118">
        <v>447</v>
      </c>
      <c r="J23" s="105">
        <v>885</v>
      </c>
      <c r="L23" s="313"/>
      <c r="M23" s="406"/>
      <c r="N23" s="316"/>
      <c r="O23" s="316"/>
    </row>
    <row r="24" spans="1:15" ht="13.5">
      <c r="A24" s="108"/>
      <c r="B24" s="147" t="s">
        <v>32</v>
      </c>
      <c r="C24" s="110">
        <v>71</v>
      </c>
      <c r="D24" s="123">
        <v>253</v>
      </c>
      <c r="E24" s="110">
        <v>431</v>
      </c>
      <c r="F24" s="111">
        <v>774</v>
      </c>
      <c r="G24" s="110">
        <v>121</v>
      </c>
      <c r="H24" s="111">
        <v>254</v>
      </c>
      <c r="I24" s="123">
        <v>623</v>
      </c>
      <c r="J24" s="111">
        <v>1281</v>
      </c>
      <c r="L24" s="325"/>
      <c r="M24" s="407"/>
      <c r="N24" s="401"/>
    </row>
    <row r="25" spans="1:15">
      <c r="L25" s="390"/>
      <c r="M25" s="390"/>
      <c r="N25" s="403"/>
    </row>
    <row r="26" spans="1:15">
      <c r="M26" s="206"/>
    </row>
    <row r="27" spans="1:15">
      <c r="M27" s="342"/>
    </row>
    <row r="28" spans="1:15">
      <c r="M28" s="342"/>
    </row>
    <row r="29" spans="1:15" ht="15">
      <c r="I29" s="419" t="s">
        <v>148</v>
      </c>
      <c r="J29" s="419" t="s">
        <v>149</v>
      </c>
      <c r="K29" s="419" t="s">
        <v>150</v>
      </c>
      <c r="L29" s="419" t="s">
        <v>151</v>
      </c>
      <c r="M29" s="419" t="s">
        <v>152</v>
      </c>
    </row>
    <row r="30" spans="1:15">
      <c r="I30" s="372">
        <v>2010</v>
      </c>
      <c r="J30" s="420">
        <v>623</v>
      </c>
      <c r="K30" s="420">
        <v>392</v>
      </c>
      <c r="L30" s="420">
        <v>172</v>
      </c>
      <c r="M30" s="420">
        <v>192</v>
      </c>
    </row>
    <row r="31" spans="1:15">
      <c r="I31" s="372">
        <v>2020</v>
      </c>
      <c r="J31" s="420">
        <v>1281</v>
      </c>
      <c r="K31" s="420">
        <v>835</v>
      </c>
      <c r="L31" s="420">
        <v>334</v>
      </c>
      <c r="M31" s="420">
        <v>507</v>
      </c>
    </row>
    <row r="32" spans="1:15">
      <c r="M32" s="342"/>
    </row>
    <row r="33" spans="2:13">
      <c r="M33" s="342"/>
    </row>
    <row r="34" spans="2:13">
      <c r="M34" s="342"/>
    </row>
    <row r="35" spans="2:13">
      <c r="M35" s="52"/>
    </row>
    <row r="36" spans="2:13">
      <c r="M36" s="343"/>
    </row>
    <row r="37" spans="2:13">
      <c r="M37" s="52"/>
    </row>
    <row r="39" spans="2:13">
      <c r="B39" s="291"/>
    </row>
    <row r="40" spans="2:13">
      <c r="G40" s="220"/>
      <c r="H40"/>
    </row>
    <row r="42" spans="2:13">
      <c r="I42" s="334" t="s">
        <v>144</v>
      </c>
    </row>
    <row r="43" spans="2:13">
      <c r="B43" s="334" t="s">
        <v>144</v>
      </c>
      <c r="I43" s="334" t="s">
        <v>145</v>
      </c>
    </row>
    <row r="44" spans="2:13">
      <c r="B44" s="334" t="s">
        <v>145</v>
      </c>
    </row>
  </sheetData>
  <mergeCells count="5">
    <mergeCell ref="N1:O1"/>
    <mergeCell ref="C1:D1"/>
    <mergeCell ref="E1:F1"/>
    <mergeCell ref="G1:H1"/>
    <mergeCell ref="I1:J1"/>
  </mergeCells>
  <pageMargins left="0.11811023622047244" right="0.11811023622047244" top="0.15748031496062992" bottom="0.11811023622047244" header="0.15748031496062992" footer="0.11811023622047244"/>
  <pageSetup paperSize="9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12056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12</vt:i4>
      </vt:variant>
    </vt:vector>
  </HeadingPairs>
  <TitlesOfParts>
    <vt:vector size="28" baseType="lpstr">
      <vt:lpstr>OTEX</vt:lpstr>
      <vt:lpstr>TAILLE ECO</vt:lpstr>
      <vt:lpstr>STATUT</vt:lpstr>
      <vt:lpstr>SAU</vt:lpstr>
      <vt:lpstr>FAIRE VALOIR</vt:lpstr>
      <vt:lpstr>ÂGE</vt:lpstr>
      <vt:lpstr>SEXE</vt:lpstr>
      <vt:lpstr>ETP</vt:lpstr>
      <vt:lpstr>FORMATION</vt:lpstr>
      <vt:lpstr>ARBO</vt:lpstr>
      <vt:lpstr>VITI</vt:lpstr>
      <vt:lpstr>UGB</vt:lpstr>
      <vt:lpstr>AUTRES PROD</vt:lpstr>
      <vt:lpstr>IRRIG</vt:lpstr>
      <vt:lpstr>CC</vt:lpstr>
      <vt:lpstr>SIQO</vt:lpstr>
      <vt:lpstr>ARBO!Zone_d_impression</vt:lpstr>
      <vt:lpstr>'AUTRES PROD'!Zone_d_impression</vt:lpstr>
      <vt:lpstr>CC!Zone_d_impression</vt:lpstr>
      <vt:lpstr>ETP!Zone_d_impression</vt:lpstr>
      <vt:lpstr>FORMATION!Zone_d_impression</vt:lpstr>
      <vt:lpstr>IRRIG!Zone_d_impression</vt:lpstr>
      <vt:lpstr>OTEX!Zone_d_impression</vt:lpstr>
      <vt:lpstr>SAU!Zone_d_impression</vt:lpstr>
      <vt:lpstr>SEXE!Zone_d_impression</vt:lpstr>
      <vt:lpstr>SIQO!Zone_d_impression</vt:lpstr>
      <vt:lpstr>'TAILLE ECO'!Zone_d_impression</vt:lpstr>
      <vt:lpstr>UGB!Zone_d_impression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PAILLER</dc:creator>
  <cp:lastModifiedBy>Philippe PAILLER</cp:lastModifiedBy>
  <cp:revision>76</cp:revision>
  <cp:lastPrinted>2025-02-07T15:50:20Z</cp:lastPrinted>
  <dcterms:created xsi:type="dcterms:W3CDTF">2024-03-12T16:42:04Z</dcterms:created>
  <dcterms:modified xsi:type="dcterms:W3CDTF">2025-02-07T15:59:14Z</dcterms:modified>
</cp:coreProperties>
</file>